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348" windowWidth="19320" windowHeight="10776" activeTab="1"/>
  </bookViews>
  <sheets>
    <sheet name="WB! Status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AssDum">'Sheet1'!$C$28</definedName>
    <definedName name="bigNo">'Sheet1'!$C$27</definedName>
    <definedName name="Dummy?">'Sheet1'!$F$27</definedName>
    <definedName name="Penalties">'Sheet1'!$C$42:$L$46</definedName>
    <definedName name="penExpand">'Sheet1'!$C$42:$L$46</definedName>
    <definedName name="_xlnm.Print_Area" localSheetId="1">'Sheet1'!$B$3:$L$46</definedName>
    <definedName name="WBBINAssignments">'Sheet1'!$C$52:$L$56</definedName>
    <definedName name="WBMIN">'Sheet1'!$C$60</definedName>
  </definedNames>
  <calcPr fullCalcOnLoad="1"/>
</workbook>
</file>

<file path=xl/sharedStrings.xml><?xml version="1.0" encoding="utf-8"?>
<sst xmlns="http://schemas.openxmlformats.org/spreadsheetml/2006/main" count="166" uniqueCount="54">
  <si>
    <t>Monday</t>
  </si>
  <si>
    <t>Tuesday</t>
  </si>
  <si>
    <t>Wednesday</t>
  </si>
  <si>
    <t>Thursday</t>
  </si>
  <si>
    <t>Friday</t>
  </si>
  <si>
    <t>AM</t>
  </si>
  <si>
    <t>PM</t>
  </si>
  <si>
    <t>Ashley</t>
  </si>
  <si>
    <t>Keren</t>
  </si>
  <si>
    <t>Sarah</t>
  </si>
  <si>
    <t>Jacquie</t>
  </si>
  <si>
    <t>Tamar</t>
  </si>
  <si>
    <t>INPUTS</t>
  </si>
  <si>
    <t>bigNo</t>
  </si>
  <si>
    <t>DECISION VARIABLES</t>
  </si>
  <si>
    <t>OBJECTIVE</t>
  </si>
  <si>
    <t>Minimize</t>
  </si>
  <si>
    <t>CONSTRAINTS</t>
  </si>
  <si>
    <t xml:space="preserve"> MODEL INFORMATION:</t>
  </si>
  <si>
    <t xml:space="preserve">   CLASSIFICATION DATA            Current   Capacity Limits</t>
  </si>
  <si>
    <t xml:space="preserve">   --------------------------------------------------------</t>
  </si>
  <si>
    <t xml:space="preserve">   Nonlinears                           0               800</t>
  </si>
  <si>
    <t xml:space="preserve"> MODEL TYPE:             Mixed Integer / Linear</t>
  </si>
  <si>
    <t xml:space="preserve"> SOLVER TYPE:            Branch-and-Bound</t>
  </si>
  <si>
    <t xml:space="preserve"> INFEASIBILITY:          0</t>
  </si>
  <si>
    <t xml:space="preserve"> STEPS:                  0</t>
  </si>
  <si>
    <t xml:space="preserve"> ACTIVE:                 0</t>
  </si>
  <si>
    <t xml:space="preserve"> SOLUTION TIME:          0 Hours  0 Minutes  0 Seconds</t>
  </si>
  <si>
    <t xml:space="preserve"> End of Report</t>
  </si>
  <si>
    <t xml:space="preserve"> DATE GENERATED:</t>
  </si>
  <si>
    <t xml:space="preserve"> SOLUTION STATUS:        GLOBALLY OPTIMAL</t>
  </si>
  <si>
    <t xml:space="preserve"> DIRECTION:              Minimize</t>
  </si>
  <si>
    <t>AssDum</t>
  </si>
  <si>
    <t>Name</t>
  </si>
  <si>
    <t xml:space="preserve">   Variables                           81</t>
  </si>
  <si>
    <t xml:space="preserve">   Adjustables                         50              8000</t>
  </si>
  <si>
    <t xml:space="preserve">   Constraints                         15              4000</t>
  </si>
  <si>
    <t xml:space="preserve">   Integers/Binaries                  0/50              800</t>
  </si>
  <si>
    <t xml:space="preserve">   Coefficients                       171</t>
  </si>
  <si>
    <t xml:space="preserve"> TRIES:                  0</t>
  </si>
  <si>
    <t>Ranking and availability</t>
  </si>
  <si>
    <t>Availability</t>
  </si>
  <si>
    <t>Penalties</t>
  </si>
  <si>
    <t xml:space="preserve"> OBJECTIVE VALUE:        56</t>
  </si>
  <si>
    <t xml:space="preserve"> BEST OBJECTIVE BOUND:   56</t>
  </si>
  <si>
    <t>Requirements</t>
  </si>
  <si>
    <t>Supply</t>
  </si>
  <si>
    <t xml:space="preserve"> What'sBest!® 9.0.3.4 (Dec 03, 2008) - Library 5.0.1.333 - Status Report -</t>
  </si>
  <si>
    <t xml:space="preserve">   Numerics                           323</t>
  </si>
  <si>
    <t xml:space="preserve">   Minimum coefficient value:        1  on Sheet1!H56</t>
  </si>
  <si>
    <t xml:space="preserve">   Minimum coefficient in formula:   Sheet1!C60</t>
  </si>
  <si>
    <t xml:space="preserve">   Maximum coefficient value:        100000  on Sheet1!L56</t>
  </si>
  <si>
    <t xml:space="preserve">   Maximum coefficient in formula:   Sheet1!C60</t>
  </si>
  <si>
    <t>© Copyright, 2010, Mark S. Daskin, University of Michigan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</si>
</sst>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hh:mm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9"/>
      <color indexed="8"/>
      <name val="Courier"/>
      <family val="3"/>
    </font>
    <font>
      <sz val="11"/>
      <color indexed="12"/>
      <name val="Calibri"/>
      <family val="2"/>
    </font>
    <font>
      <i/>
      <sz val="11"/>
      <color indexed="8"/>
      <name val="Calibri"/>
      <family val="2"/>
    </font>
    <font>
      <sz val="8"/>
      <color indexed="62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ourier"/>
      <family val="3"/>
    </font>
    <font>
      <i/>
      <sz val="11"/>
      <color theme="1"/>
      <name val="Calibri"/>
      <family val="2"/>
    </font>
    <font>
      <b/>
      <sz val="14"/>
      <color rgb="FFFF0000"/>
      <name val="Calibri"/>
      <family val="2"/>
    </font>
    <font>
      <sz val="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26" fillId="26" borderId="0" applyNumberFormat="0" applyBorder="0" applyAlignment="0" applyProtection="0"/>
    <xf numFmtId="0" fontId="0" fillId="27" borderId="0" applyNumberFormat="0" applyBorder="0" applyAlignment="0">
      <protection locked="0"/>
    </xf>
    <xf numFmtId="0" fontId="27" fillId="28" borderId="1" applyNumberFormat="0" applyAlignment="0" applyProtection="0"/>
    <xf numFmtId="0" fontId="2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1" applyNumberFormat="0" applyAlignment="0" applyProtection="0"/>
    <xf numFmtId="0" fontId="35" fillId="0" borderId="6" applyNumberFormat="0" applyFill="0" applyAlignment="0" applyProtection="0"/>
    <xf numFmtId="0" fontId="36" fillId="32" borderId="0" applyNumberFormat="0" applyBorder="0" applyAlignment="0" applyProtection="0"/>
    <xf numFmtId="0" fontId="0" fillId="33" borderId="7" applyNumberFormat="0" applyFont="0" applyAlignment="0" applyProtection="0"/>
    <xf numFmtId="0" fontId="37" fillId="28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 horizontal="left"/>
    </xf>
    <xf numFmtId="165" fontId="4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21" fillId="0" borderId="10" xfId="39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27" borderId="0" xfId="41" applyNumberFormat="1" applyAlignment="1">
      <alignment horizontal="center"/>
      <protection locked="0"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4" fillId="34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djustable" xfId="39"/>
    <cellStyle name="Bad" xfId="40"/>
    <cellStyle name="Best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Microsoft%20Office\Office12\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!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5" width="25.7109375" style="0" customWidth="1"/>
  </cols>
  <sheetData>
    <row r="1" spans="1:3" ht="14.25">
      <c r="A1" s="5" t="s">
        <v>47</v>
      </c>
      <c r="B1" s="5"/>
      <c r="C1" s="5"/>
    </row>
    <row r="2" spans="1:3" ht="14.25">
      <c r="A2" s="5"/>
      <c r="B2" s="5"/>
      <c r="C2" s="5"/>
    </row>
    <row r="3" spans="1:3" ht="14.25">
      <c r="A3" s="5" t="s">
        <v>29</v>
      </c>
      <c r="B3" s="6">
        <v>40350.38744212963</v>
      </c>
      <c r="C3" s="7">
        <v>40350.38744212963</v>
      </c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 t="s">
        <v>18</v>
      </c>
      <c r="B6" s="5"/>
      <c r="C6" s="5"/>
    </row>
    <row r="7" spans="1:3" ht="14.25">
      <c r="A7" s="5"/>
      <c r="B7" s="5"/>
      <c r="C7" s="5"/>
    </row>
    <row r="8" spans="1:3" ht="14.25">
      <c r="A8" s="5" t="s">
        <v>19</v>
      </c>
      <c r="B8" s="5"/>
      <c r="C8" s="5"/>
    </row>
    <row r="9" spans="1:3" ht="14.25">
      <c r="A9" s="5" t="s">
        <v>20</v>
      </c>
      <c r="B9" s="5"/>
      <c r="C9" s="5"/>
    </row>
    <row r="10" spans="1:3" ht="14.25">
      <c r="A10" s="5" t="s">
        <v>48</v>
      </c>
      <c r="B10" s="5"/>
      <c r="C10" s="5"/>
    </row>
    <row r="11" spans="1:3" ht="14.25">
      <c r="A11" s="5" t="s">
        <v>34</v>
      </c>
      <c r="B11" s="5"/>
      <c r="C11" s="5"/>
    </row>
    <row r="12" spans="1:3" ht="14.25">
      <c r="A12" s="5" t="s">
        <v>35</v>
      </c>
      <c r="B12" s="5"/>
      <c r="C12" s="5"/>
    </row>
    <row r="13" spans="1:3" ht="14.25">
      <c r="A13" s="5" t="s">
        <v>36</v>
      </c>
      <c r="B13" s="5"/>
      <c r="C13" s="5"/>
    </row>
    <row r="14" spans="1:3" ht="14.25">
      <c r="A14" s="5" t="s">
        <v>37</v>
      </c>
      <c r="B14" s="5"/>
      <c r="C14" s="5"/>
    </row>
    <row r="15" spans="1:3" ht="14.25">
      <c r="A15" s="5" t="s">
        <v>21</v>
      </c>
      <c r="B15" s="5"/>
      <c r="C15" s="5"/>
    </row>
    <row r="16" spans="1:3" ht="14.25">
      <c r="A16" s="5" t="s">
        <v>38</v>
      </c>
      <c r="B16" s="5"/>
      <c r="C16" s="5"/>
    </row>
    <row r="17" spans="1:3" ht="14.25">
      <c r="A17" s="5"/>
      <c r="B17" s="5"/>
      <c r="C17" s="5"/>
    </row>
    <row r="18" spans="1:3" ht="14.25">
      <c r="A18" s="5" t="s">
        <v>49</v>
      </c>
      <c r="B18" s="5"/>
      <c r="C18" s="5"/>
    </row>
    <row r="19" spans="1:3" ht="14.25">
      <c r="A19" s="5" t="s">
        <v>50</v>
      </c>
      <c r="B19" s="5"/>
      <c r="C19" s="5"/>
    </row>
    <row r="20" spans="1:3" ht="14.25">
      <c r="A20" s="5" t="s">
        <v>51</v>
      </c>
      <c r="B20" s="5"/>
      <c r="C20" s="5"/>
    </row>
    <row r="21" spans="1:3" ht="14.25">
      <c r="A21" s="5" t="s">
        <v>52</v>
      </c>
      <c r="B21" s="5"/>
      <c r="C21" s="5"/>
    </row>
    <row r="22" spans="1:3" ht="14.25">
      <c r="A22" s="5"/>
      <c r="B22" s="5"/>
      <c r="C22" s="5"/>
    </row>
    <row r="23" spans="1:3" ht="14.25">
      <c r="A23" s="5" t="s">
        <v>22</v>
      </c>
      <c r="B23" s="5"/>
      <c r="C23" s="5"/>
    </row>
    <row r="24" spans="1:3" ht="14.25">
      <c r="A24" s="5"/>
      <c r="B24" s="5"/>
      <c r="C24" s="5"/>
    </row>
    <row r="25" spans="1:3" ht="14.25">
      <c r="A25" s="8" t="s">
        <v>30</v>
      </c>
      <c r="B25" s="5"/>
      <c r="C25" s="5"/>
    </row>
    <row r="26" spans="1:3" ht="14.25">
      <c r="A26" s="5"/>
      <c r="B26" s="5"/>
      <c r="C26" s="5"/>
    </row>
    <row r="27" spans="1:3" ht="14.25">
      <c r="A27" s="5" t="s">
        <v>43</v>
      </c>
      <c r="B27" s="5"/>
      <c r="C27" s="5"/>
    </row>
    <row r="28" spans="1:3" ht="14.25">
      <c r="A28" s="5"/>
      <c r="B28" s="5"/>
      <c r="C28" s="5"/>
    </row>
    <row r="29" spans="1:3" ht="14.25">
      <c r="A29" s="5" t="s">
        <v>31</v>
      </c>
      <c r="B29" s="5"/>
      <c r="C29" s="5"/>
    </row>
    <row r="30" spans="1:3" ht="14.25">
      <c r="A30" s="5"/>
      <c r="B30" s="5"/>
      <c r="C30" s="5"/>
    </row>
    <row r="31" spans="1:3" ht="14.25">
      <c r="A31" s="5" t="s">
        <v>23</v>
      </c>
      <c r="B31" s="5"/>
      <c r="C31" s="5"/>
    </row>
    <row r="32" spans="1:3" ht="14.25">
      <c r="A32" s="5"/>
      <c r="B32" s="5"/>
      <c r="C32" s="5"/>
    </row>
    <row r="33" spans="1:3" ht="14.25">
      <c r="A33" s="5" t="s">
        <v>39</v>
      </c>
      <c r="B33" s="5"/>
      <c r="C33" s="5"/>
    </row>
    <row r="34" spans="1:3" ht="14.25">
      <c r="A34" s="5"/>
      <c r="B34" s="5"/>
      <c r="C34" s="5"/>
    </row>
    <row r="35" spans="1:3" ht="14.25">
      <c r="A35" s="5" t="s">
        <v>24</v>
      </c>
      <c r="B35" s="5"/>
      <c r="C35" s="5"/>
    </row>
    <row r="36" spans="1:3" ht="14.25">
      <c r="A36" s="5"/>
      <c r="B36" s="5"/>
      <c r="C36" s="5"/>
    </row>
    <row r="37" spans="1:3" ht="14.25">
      <c r="A37" s="5" t="s">
        <v>44</v>
      </c>
      <c r="B37" s="5"/>
      <c r="C37" s="5"/>
    </row>
    <row r="38" spans="1:3" ht="14.25">
      <c r="A38" s="5"/>
      <c r="B38" s="5"/>
      <c r="C38" s="5"/>
    </row>
    <row r="39" spans="1:3" ht="14.25">
      <c r="A39" s="5" t="s">
        <v>25</v>
      </c>
      <c r="B39" s="5"/>
      <c r="C39" s="5"/>
    </row>
    <row r="40" spans="1:3" ht="14.25">
      <c r="A40" s="5"/>
      <c r="B40" s="5"/>
      <c r="C40" s="5"/>
    </row>
    <row r="41" spans="1:3" ht="14.25">
      <c r="A41" s="5" t="s">
        <v>26</v>
      </c>
      <c r="B41" s="5"/>
      <c r="C41" s="5"/>
    </row>
    <row r="42" spans="1:3" ht="14.25">
      <c r="A42" s="5"/>
      <c r="B42" s="5"/>
      <c r="C42" s="5"/>
    </row>
    <row r="43" spans="1:3" ht="14.25">
      <c r="A43" s="5" t="s">
        <v>27</v>
      </c>
      <c r="B43" s="5"/>
      <c r="C43" s="5"/>
    </row>
    <row r="44" spans="1:3" ht="14.25">
      <c r="A44" s="5"/>
      <c r="B44" s="5"/>
      <c r="C44" s="5"/>
    </row>
    <row r="45" spans="1:3" ht="14.25">
      <c r="A45" s="5" t="s">
        <v>28</v>
      </c>
      <c r="B45" s="5"/>
      <c r="C4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5"/>
  <cols>
    <col min="1" max="2" width="8.8515625" style="1" customWidth="1"/>
    <col min="3" max="12" width="6.7109375" style="1" customWidth="1"/>
    <col min="13" max="16384" width="8.8515625" style="1" customWidth="1"/>
  </cols>
  <sheetData>
    <row r="1" spans="2:12" ht="14.25">
      <c r="B1" s="25" t="s">
        <v>53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3" spans="2:12" ht="18">
      <c r="B3" s="22" t="s">
        <v>12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5" spans="2:12" s="13" customFormat="1" ht="14.25">
      <c r="B5" s="23" t="s">
        <v>40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2:12" ht="14.25">
      <c r="B6" s="2"/>
      <c r="C6" s="21" t="s">
        <v>0</v>
      </c>
      <c r="D6" s="21"/>
      <c r="E6" s="21" t="s">
        <v>1</v>
      </c>
      <c r="F6" s="21"/>
      <c r="G6" s="21" t="s">
        <v>2</v>
      </c>
      <c r="H6" s="21"/>
      <c r="I6" s="21" t="s">
        <v>3</v>
      </c>
      <c r="J6" s="21"/>
      <c r="K6" s="21" t="s">
        <v>4</v>
      </c>
      <c r="L6" s="21"/>
    </row>
    <row r="7" spans="2:12" ht="14.25">
      <c r="B7" s="10" t="s">
        <v>33</v>
      </c>
      <c r="C7" s="10" t="s">
        <v>5</v>
      </c>
      <c r="D7" s="10" t="s">
        <v>6</v>
      </c>
      <c r="E7" s="10" t="s">
        <v>5</v>
      </c>
      <c r="F7" s="10" t="s">
        <v>6</v>
      </c>
      <c r="G7" s="10" t="s">
        <v>5</v>
      </c>
      <c r="H7" s="10" t="s">
        <v>6</v>
      </c>
      <c r="I7" s="10" t="s">
        <v>5</v>
      </c>
      <c r="J7" s="10" t="s">
        <v>6</v>
      </c>
      <c r="K7" s="10" t="s">
        <v>5</v>
      </c>
      <c r="L7" s="10" t="s">
        <v>6</v>
      </c>
    </row>
    <row r="8" spans="2:12" ht="14.25">
      <c r="B8" s="10" t="s">
        <v>7</v>
      </c>
      <c r="C8" s="10">
        <v>1</v>
      </c>
      <c r="D8" s="10">
        <v>2</v>
      </c>
      <c r="E8" s="10">
        <v>3</v>
      </c>
      <c r="F8" s="10">
        <v>4</v>
      </c>
      <c r="G8" s="10">
        <v>5</v>
      </c>
      <c r="H8" s="10"/>
      <c r="I8" s="10"/>
      <c r="J8" s="10"/>
      <c r="K8" s="10"/>
      <c r="L8" s="10"/>
    </row>
    <row r="9" spans="2:12" ht="14.25">
      <c r="B9" s="10" t="s">
        <v>10</v>
      </c>
      <c r="C9" s="10">
        <v>5</v>
      </c>
      <c r="D9" s="10">
        <v>1</v>
      </c>
      <c r="E9" s="10">
        <v>2</v>
      </c>
      <c r="F9" s="10">
        <v>3</v>
      </c>
      <c r="G9" s="10">
        <v>4</v>
      </c>
      <c r="H9" s="10"/>
      <c r="I9" s="10"/>
      <c r="J9" s="10"/>
      <c r="K9" s="10"/>
      <c r="L9" s="10"/>
    </row>
    <row r="10" spans="2:12" ht="14.25">
      <c r="B10" s="10" t="s">
        <v>8</v>
      </c>
      <c r="C10" s="10"/>
      <c r="D10" s="10"/>
      <c r="E10" s="10"/>
      <c r="F10" s="10"/>
      <c r="G10" s="10"/>
      <c r="H10" s="10">
        <v>4</v>
      </c>
      <c r="I10" s="10">
        <v>5</v>
      </c>
      <c r="J10" s="10">
        <v>1</v>
      </c>
      <c r="K10" s="10">
        <v>2</v>
      </c>
      <c r="L10" s="10">
        <v>3</v>
      </c>
    </row>
    <row r="11" spans="2:12" ht="14.25">
      <c r="B11" s="10" t="s">
        <v>9</v>
      </c>
      <c r="C11" s="10"/>
      <c r="D11" s="10"/>
      <c r="E11" s="10"/>
      <c r="F11" s="10"/>
      <c r="G11" s="10"/>
      <c r="H11" s="10">
        <v>3</v>
      </c>
      <c r="I11" s="10">
        <v>4</v>
      </c>
      <c r="J11" s="10">
        <v>5</v>
      </c>
      <c r="K11" s="10">
        <v>1</v>
      </c>
      <c r="L11" s="10">
        <v>2</v>
      </c>
    </row>
    <row r="12" spans="2:12" ht="14.25">
      <c r="B12" s="10" t="s">
        <v>11</v>
      </c>
      <c r="C12" s="10">
        <v>2</v>
      </c>
      <c r="D12" s="10">
        <v>3</v>
      </c>
      <c r="E12" s="10">
        <v>4</v>
      </c>
      <c r="F12" s="10"/>
      <c r="G12" s="10"/>
      <c r="H12" s="10">
        <v>1</v>
      </c>
      <c r="I12" s="10">
        <v>5</v>
      </c>
      <c r="J12" s="10"/>
      <c r="K12" s="10"/>
      <c r="L12" s="10"/>
    </row>
    <row r="13" spans="2:12" s="17" customFormat="1" ht="14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2:12" s="17" customFormat="1" ht="14.25">
      <c r="B14" s="23" t="s">
        <v>45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2" s="17" customFormat="1" ht="14.25">
      <c r="B15" s="18"/>
      <c r="C15" s="21" t="s">
        <v>0</v>
      </c>
      <c r="D15" s="21"/>
      <c r="E15" s="21" t="s">
        <v>1</v>
      </c>
      <c r="F15" s="21"/>
      <c r="G15" s="21" t="s">
        <v>2</v>
      </c>
      <c r="H15" s="21"/>
      <c r="I15" s="21" t="s">
        <v>3</v>
      </c>
      <c r="J15" s="21"/>
      <c r="K15" s="21" t="s">
        <v>4</v>
      </c>
      <c r="L15" s="21"/>
    </row>
    <row r="16" spans="2:12" s="17" customFormat="1" ht="14.25">
      <c r="B16" s="18"/>
      <c r="C16" s="16" t="s">
        <v>5</v>
      </c>
      <c r="D16" s="16" t="s">
        <v>6</v>
      </c>
      <c r="E16" s="16" t="s">
        <v>5</v>
      </c>
      <c r="F16" s="16" t="s">
        <v>6</v>
      </c>
      <c r="G16" s="16" t="s">
        <v>5</v>
      </c>
      <c r="H16" s="16" t="s">
        <v>6</v>
      </c>
      <c r="I16" s="16" t="s">
        <v>5</v>
      </c>
      <c r="J16" s="16" t="s">
        <v>6</v>
      </c>
      <c r="K16" s="16" t="s">
        <v>5</v>
      </c>
      <c r="L16" s="16" t="s">
        <v>6</v>
      </c>
    </row>
    <row r="17" spans="2:12" s="17" customFormat="1" ht="14.25">
      <c r="B17" s="18"/>
      <c r="C17" s="16">
        <v>2</v>
      </c>
      <c r="D17" s="16">
        <v>2</v>
      </c>
      <c r="E17" s="16">
        <v>2</v>
      </c>
      <c r="F17" s="16">
        <v>2</v>
      </c>
      <c r="G17" s="16">
        <v>2</v>
      </c>
      <c r="H17" s="16">
        <v>2</v>
      </c>
      <c r="I17" s="16">
        <v>2</v>
      </c>
      <c r="J17" s="16">
        <v>2</v>
      </c>
      <c r="K17" s="16">
        <v>2</v>
      </c>
      <c r="L17" s="16">
        <v>2</v>
      </c>
    </row>
    <row r="18" spans="2:12" s="17" customFormat="1" ht="14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2:12" s="17" customFormat="1" ht="14.25">
      <c r="B19" s="18"/>
      <c r="C19" s="20" t="s">
        <v>46</v>
      </c>
      <c r="D19" s="18"/>
      <c r="E19" s="18"/>
      <c r="F19" s="18"/>
      <c r="G19" s="18"/>
      <c r="H19" s="18"/>
      <c r="I19" s="18"/>
      <c r="J19" s="18"/>
      <c r="K19" s="18"/>
      <c r="L19" s="18"/>
    </row>
    <row r="20" spans="2:12" s="17" customFormat="1" ht="14.25">
      <c r="B20" s="19" t="s">
        <v>33</v>
      </c>
      <c r="C20" s="16">
        <v>4</v>
      </c>
      <c r="D20" s="18"/>
      <c r="E20" s="18"/>
      <c r="F20" s="18"/>
      <c r="G20" s="18"/>
      <c r="H20" s="18"/>
      <c r="I20" s="18"/>
      <c r="J20" s="18"/>
      <c r="K20" s="18"/>
      <c r="L20" s="18"/>
    </row>
    <row r="21" spans="2:12" s="17" customFormat="1" ht="14.25">
      <c r="B21" s="19" t="s">
        <v>7</v>
      </c>
      <c r="C21" s="16">
        <v>4</v>
      </c>
      <c r="D21" s="18"/>
      <c r="E21" s="18"/>
      <c r="F21" s="18"/>
      <c r="G21" s="18"/>
      <c r="H21" s="18"/>
      <c r="I21" s="18"/>
      <c r="J21" s="18"/>
      <c r="K21" s="18"/>
      <c r="L21" s="18"/>
    </row>
    <row r="22" spans="2:12" s="17" customFormat="1" ht="14.25">
      <c r="B22" s="19" t="s">
        <v>10</v>
      </c>
      <c r="C22" s="16">
        <v>4</v>
      </c>
      <c r="D22" s="18"/>
      <c r="E22" s="18"/>
      <c r="F22" s="18"/>
      <c r="G22" s="18"/>
      <c r="H22" s="18"/>
      <c r="I22" s="18"/>
      <c r="J22" s="18"/>
      <c r="K22" s="18"/>
      <c r="L22" s="18"/>
    </row>
    <row r="23" spans="2:12" s="17" customFormat="1" ht="14.25">
      <c r="B23" s="19" t="s">
        <v>8</v>
      </c>
      <c r="C23" s="16">
        <v>4</v>
      </c>
      <c r="D23" s="18"/>
      <c r="E23" s="18"/>
      <c r="F23" s="18"/>
      <c r="G23" s="18"/>
      <c r="H23" s="18"/>
      <c r="I23" s="18"/>
      <c r="J23" s="18"/>
      <c r="K23" s="18"/>
      <c r="L23" s="18"/>
    </row>
    <row r="24" spans="2:12" s="17" customFormat="1" ht="14.25">
      <c r="B24" s="19" t="s">
        <v>9</v>
      </c>
      <c r="C24" s="16">
        <v>4</v>
      </c>
      <c r="D24" s="18"/>
      <c r="E24" s="18"/>
      <c r="F24" s="18"/>
      <c r="G24" s="18"/>
      <c r="H24" s="18"/>
      <c r="I24" s="18"/>
      <c r="J24" s="18"/>
      <c r="K24" s="18"/>
      <c r="L24" s="18"/>
    </row>
    <row r="25" spans="2:12" s="17" customFormat="1" ht="14.25">
      <c r="B25" s="19" t="s">
        <v>11</v>
      </c>
      <c r="C25" s="16">
        <v>4</v>
      </c>
      <c r="D25" s="18"/>
      <c r="E25" s="18"/>
      <c r="F25" s="18"/>
      <c r="G25" s="18"/>
      <c r="H25" s="18"/>
      <c r="I25" s="18"/>
      <c r="J25" s="18"/>
      <c r="K25" s="18"/>
      <c r="L25" s="18"/>
    </row>
    <row r="26" spans="2:12" s="17" customFormat="1" ht="14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2:5" ht="14.25">
      <c r="B27" s="1" t="s">
        <v>13</v>
      </c>
      <c r="C27" s="1">
        <v>100000</v>
      </c>
      <c r="E27" s="9"/>
    </row>
    <row r="28" spans="2:3" ht="14.25">
      <c r="B28" s="1" t="s">
        <v>32</v>
      </c>
      <c r="C28" s="1">
        <v>100</v>
      </c>
    </row>
    <row r="29" s="13" customFormat="1" ht="14.25">
      <c r="A29" s="1"/>
    </row>
    <row r="30" spans="2:12" s="13" customFormat="1" ht="14.25">
      <c r="B30" s="23" t="s">
        <v>41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3:12" s="13" customFormat="1" ht="14.25">
      <c r="C31" s="21" t="s">
        <v>0</v>
      </c>
      <c r="D31" s="21"/>
      <c r="E31" s="21" t="s">
        <v>1</v>
      </c>
      <c r="F31" s="21"/>
      <c r="G31" s="21" t="s">
        <v>2</v>
      </c>
      <c r="H31" s="21"/>
      <c r="I31" s="21" t="s">
        <v>3</v>
      </c>
      <c r="J31" s="21"/>
      <c r="K31" s="21" t="s">
        <v>4</v>
      </c>
      <c r="L31" s="21"/>
    </row>
    <row r="32" spans="2:12" s="13" customFormat="1" ht="14.25">
      <c r="B32" s="12" t="s">
        <v>33</v>
      </c>
      <c r="C32" s="12" t="s">
        <v>5</v>
      </c>
      <c r="D32" s="12" t="s">
        <v>6</v>
      </c>
      <c r="E32" s="12" t="s">
        <v>5</v>
      </c>
      <c r="F32" s="12" t="s">
        <v>6</v>
      </c>
      <c r="G32" s="12" t="s">
        <v>5</v>
      </c>
      <c r="H32" s="12" t="s">
        <v>6</v>
      </c>
      <c r="I32" s="12" t="s">
        <v>5</v>
      </c>
      <c r="J32" s="12" t="s">
        <v>6</v>
      </c>
      <c r="K32" s="12" t="s">
        <v>5</v>
      </c>
      <c r="L32" s="12" t="s">
        <v>6</v>
      </c>
    </row>
    <row r="33" spans="2:12" s="13" customFormat="1" ht="14.25">
      <c r="B33" s="12" t="s">
        <v>7</v>
      </c>
      <c r="C33" s="12">
        <f>IF(C8&gt;0,1,0)</f>
        <v>1</v>
      </c>
      <c r="D33" s="12">
        <f aca="true" t="shared" si="0" ref="D33:L33">IF(D8&gt;0,1,0)</f>
        <v>1</v>
      </c>
      <c r="E33" s="12">
        <f t="shared" si="0"/>
        <v>1</v>
      </c>
      <c r="F33" s="12">
        <f t="shared" si="0"/>
        <v>1</v>
      </c>
      <c r="G33" s="12">
        <f t="shared" si="0"/>
        <v>1</v>
      </c>
      <c r="H33" s="12">
        <f t="shared" si="0"/>
        <v>0</v>
      </c>
      <c r="I33" s="12">
        <f t="shared" si="0"/>
        <v>0</v>
      </c>
      <c r="J33" s="12">
        <f t="shared" si="0"/>
        <v>0</v>
      </c>
      <c r="K33" s="12">
        <f t="shared" si="0"/>
        <v>0</v>
      </c>
      <c r="L33" s="12">
        <f t="shared" si="0"/>
        <v>0</v>
      </c>
    </row>
    <row r="34" spans="2:12" s="13" customFormat="1" ht="14.25">
      <c r="B34" s="12" t="s">
        <v>10</v>
      </c>
      <c r="C34" s="12">
        <f aca="true" t="shared" si="1" ref="C34:L34">IF(C9&gt;0,1,0)</f>
        <v>1</v>
      </c>
      <c r="D34" s="12">
        <f t="shared" si="1"/>
        <v>1</v>
      </c>
      <c r="E34" s="12">
        <f t="shared" si="1"/>
        <v>1</v>
      </c>
      <c r="F34" s="12">
        <f t="shared" si="1"/>
        <v>1</v>
      </c>
      <c r="G34" s="12">
        <f t="shared" si="1"/>
        <v>1</v>
      </c>
      <c r="H34" s="12">
        <f t="shared" si="1"/>
        <v>0</v>
      </c>
      <c r="I34" s="12">
        <f t="shared" si="1"/>
        <v>0</v>
      </c>
      <c r="J34" s="12">
        <f t="shared" si="1"/>
        <v>0</v>
      </c>
      <c r="K34" s="12">
        <f t="shared" si="1"/>
        <v>0</v>
      </c>
      <c r="L34" s="12">
        <f t="shared" si="1"/>
        <v>0</v>
      </c>
    </row>
    <row r="35" spans="2:12" s="13" customFormat="1" ht="14.25">
      <c r="B35" s="12" t="s">
        <v>8</v>
      </c>
      <c r="C35" s="12">
        <f aca="true" t="shared" si="2" ref="C35:L35">IF(C10&gt;0,1,0)</f>
        <v>0</v>
      </c>
      <c r="D35" s="12">
        <f t="shared" si="2"/>
        <v>0</v>
      </c>
      <c r="E35" s="12">
        <f t="shared" si="2"/>
        <v>0</v>
      </c>
      <c r="F35" s="12">
        <f t="shared" si="2"/>
        <v>0</v>
      </c>
      <c r="G35" s="12">
        <f t="shared" si="2"/>
        <v>0</v>
      </c>
      <c r="H35" s="12">
        <f t="shared" si="2"/>
        <v>1</v>
      </c>
      <c r="I35" s="12">
        <f t="shared" si="2"/>
        <v>1</v>
      </c>
      <c r="J35" s="12">
        <f t="shared" si="2"/>
        <v>1</v>
      </c>
      <c r="K35" s="12">
        <f t="shared" si="2"/>
        <v>1</v>
      </c>
      <c r="L35" s="12">
        <f t="shared" si="2"/>
        <v>1</v>
      </c>
    </row>
    <row r="36" spans="2:12" s="13" customFormat="1" ht="14.25">
      <c r="B36" s="12" t="s">
        <v>9</v>
      </c>
      <c r="C36" s="12">
        <f aca="true" t="shared" si="3" ref="C36:L36">IF(C11&gt;0,1,0)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  <c r="H36" s="12">
        <f t="shared" si="3"/>
        <v>1</v>
      </c>
      <c r="I36" s="12">
        <f t="shared" si="3"/>
        <v>1</v>
      </c>
      <c r="J36" s="12">
        <f t="shared" si="3"/>
        <v>1</v>
      </c>
      <c r="K36" s="12">
        <f t="shared" si="3"/>
        <v>1</v>
      </c>
      <c r="L36" s="12">
        <f t="shared" si="3"/>
        <v>1</v>
      </c>
    </row>
    <row r="37" spans="1:12" s="15" customFormat="1" ht="14.25">
      <c r="A37" s="13"/>
      <c r="B37" s="12" t="s">
        <v>11</v>
      </c>
      <c r="C37" s="12">
        <f aca="true" t="shared" si="4" ref="C37:L37">IF(C12&gt;0,1,0)</f>
        <v>1</v>
      </c>
      <c r="D37" s="12">
        <f t="shared" si="4"/>
        <v>1</v>
      </c>
      <c r="E37" s="12">
        <f t="shared" si="4"/>
        <v>1</v>
      </c>
      <c r="F37" s="12">
        <f t="shared" si="4"/>
        <v>0</v>
      </c>
      <c r="G37" s="12">
        <f t="shared" si="4"/>
        <v>0</v>
      </c>
      <c r="H37" s="12">
        <f t="shared" si="4"/>
        <v>1</v>
      </c>
      <c r="I37" s="12">
        <f t="shared" si="4"/>
        <v>1</v>
      </c>
      <c r="J37" s="12">
        <f t="shared" si="4"/>
        <v>0</v>
      </c>
      <c r="K37" s="12">
        <f t="shared" si="4"/>
        <v>0</v>
      </c>
      <c r="L37" s="12">
        <f t="shared" si="4"/>
        <v>0</v>
      </c>
    </row>
    <row r="38" ht="14.25">
      <c r="A38" s="15"/>
    </row>
    <row r="39" spans="1:12" s="13" customFormat="1" ht="14.25">
      <c r="A39" s="1"/>
      <c r="B39" s="23" t="s">
        <v>42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</row>
    <row r="40" spans="1:12" ht="14.25">
      <c r="A40" s="13"/>
      <c r="B40" s="2"/>
      <c r="C40" s="21" t="s">
        <v>0</v>
      </c>
      <c r="D40" s="21"/>
      <c r="E40" s="21" t="s">
        <v>1</v>
      </c>
      <c r="F40" s="21"/>
      <c r="G40" s="21" t="s">
        <v>2</v>
      </c>
      <c r="H40" s="21"/>
      <c r="I40" s="21" t="s">
        <v>3</v>
      </c>
      <c r="J40" s="21"/>
      <c r="K40" s="21" t="s">
        <v>4</v>
      </c>
      <c r="L40" s="21"/>
    </row>
    <row r="41" spans="2:12" ht="14.25">
      <c r="B41" s="10" t="s">
        <v>33</v>
      </c>
      <c r="C41" s="10" t="s">
        <v>5</v>
      </c>
      <c r="D41" s="10" t="s">
        <v>6</v>
      </c>
      <c r="E41" s="10" t="s">
        <v>5</v>
      </c>
      <c r="F41" s="10" t="s">
        <v>6</v>
      </c>
      <c r="G41" s="10" t="s">
        <v>5</v>
      </c>
      <c r="H41" s="10" t="s">
        <v>6</v>
      </c>
      <c r="I41" s="10" t="s">
        <v>5</v>
      </c>
      <c r="J41" s="10" t="s">
        <v>6</v>
      </c>
      <c r="K41" s="10" t="s">
        <v>5</v>
      </c>
      <c r="L41" s="10" t="s">
        <v>6</v>
      </c>
    </row>
    <row r="42" spans="2:12" ht="14.25">
      <c r="B42" s="10" t="s">
        <v>7</v>
      </c>
      <c r="C42" s="10">
        <f aca="true" t="shared" si="5" ref="C42:L42">IF(C8&gt;0,C8,bigNo)</f>
        <v>1</v>
      </c>
      <c r="D42" s="12">
        <f t="shared" si="5"/>
        <v>2</v>
      </c>
      <c r="E42" s="12">
        <f t="shared" si="5"/>
        <v>3</v>
      </c>
      <c r="F42" s="12">
        <f t="shared" si="5"/>
        <v>4</v>
      </c>
      <c r="G42" s="12">
        <f t="shared" si="5"/>
        <v>5</v>
      </c>
      <c r="H42" s="12">
        <f t="shared" si="5"/>
        <v>100000</v>
      </c>
      <c r="I42" s="12">
        <f t="shared" si="5"/>
        <v>100000</v>
      </c>
      <c r="J42" s="12">
        <f t="shared" si="5"/>
        <v>100000</v>
      </c>
      <c r="K42" s="12">
        <f t="shared" si="5"/>
        <v>100000</v>
      </c>
      <c r="L42" s="12">
        <f t="shared" si="5"/>
        <v>100000</v>
      </c>
    </row>
    <row r="43" spans="2:12" ht="14.25">
      <c r="B43" s="10" t="s">
        <v>10</v>
      </c>
      <c r="C43" s="12">
        <f aca="true" t="shared" si="6" ref="C43:L43">IF(C9&gt;0,C9,bigNo)</f>
        <v>5</v>
      </c>
      <c r="D43" s="12">
        <f t="shared" si="6"/>
        <v>1</v>
      </c>
      <c r="E43" s="12">
        <f t="shared" si="6"/>
        <v>2</v>
      </c>
      <c r="F43" s="12">
        <f t="shared" si="6"/>
        <v>3</v>
      </c>
      <c r="G43" s="12">
        <f t="shared" si="6"/>
        <v>4</v>
      </c>
      <c r="H43" s="12">
        <f t="shared" si="6"/>
        <v>100000</v>
      </c>
      <c r="I43" s="12">
        <f t="shared" si="6"/>
        <v>100000</v>
      </c>
      <c r="J43" s="12">
        <f t="shared" si="6"/>
        <v>100000</v>
      </c>
      <c r="K43" s="12">
        <f t="shared" si="6"/>
        <v>100000</v>
      </c>
      <c r="L43" s="12">
        <f t="shared" si="6"/>
        <v>100000</v>
      </c>
    </row>
    <row r="44" spans="2:12" ht="14.25">
      <c r="B44" s="10" t="s">
        <v>8</v>
      </c>
      <c r="C44" s="12">
        <f aca="true" t="shared" si="7" ref="C44:L44">IF(C10&gt;0,C10,bigNo)</f>
        <v>100000</v>
      </c>
      <c r="D44" s="12">
        <f t="shared" si="7"/>
        <v>100000</v>
      </c>
      <c r="E44" s="12">
        <f t="shared" si="7"/>
        <v>100000</v>
      </c>
      <c r="F44" s="12">
        <f t="shared" si="7"/>
        <v>100000</v>
      </c>
      <c r="G44" s="12">
        <f t="shared" si="7"/>
        <v>100000</v>
      </c>
      <c r="H44" s="12">
        <f t="shared" si="7"/>
        <v>4</v>
      </c>
      <c r="I44" s="12">
        <f t="shared" si="7"/>
        <v>5</v>
      </c>
      <c r="J44" s="12">
        <f t="shared" si="7"/>
        <v>1</v>
      </c>
      <c r="K44" s="12">
        <f t="shared" si="7"/>
        <v>2</v>
      </c>
      <c r="L44" s="12">
        <f t="shared" si="7"/>
        <v>3</v>
      </c>
    </row>
    <row r="45" spans="2:12" ht="14.25">
      <c r="B45" s="10" t="s">
        <v>9</v>
      </c>
      <c r="C45" s="12">
        <f aca="true" t="shared" si="8" ref="C45:L45">IF(C11&gt;0,C11,bigNo)</f>
        <v>100000</v>
      </c>
      <c r="D45" s="12">
        <f t="shared" si="8"/>
        <v>100000</v>
      </c>
      <c r="E45" s="12">
        <f t="shared" si="8"/>
        <v>100000</v>
      </c>
      <c r="F45" s="12">
        <f t="shared" si="8"/>
        <v>100000</v>
      </c>
      <c r="G45" s="12">
        <f t="shared" si="8"/>
        <v>100000</v>
      </c>
      <c r="H45" s="12">
        <f t="shared" si="8"/>
        <v>3</v>
      </c>
      <c r="I45" s="12">
        <f t="shared" si="8"/>
        <v>4</v>
      </c>
      <c r="J45" s="12">
        <f t="shared" si="8"/>
        <v>5</v>
      </c>
      <c r="K45" s="12">
        <f t="shared" si="8"/>
        <v>1</v>
      </c>
      <c r="L45" s="12">
        <f t="shared" si="8"/>
        <v>2</v>
      </c>
    </row>
    <row r="46" spans="2:12" ht="14.25">
      <c r="B46" s="10" t="s">
        <v>11</v>
      </c>
      <c r="C46" s="12">
        <f aca="true" t="shared" si="9" ref="C46:L46">IF(C12&gt;0,C12,bigNo)</f>
        <v>2</v>
      </c>
      <c r="D46" s="12">
        <f t="shared" si="9"/>
        <v>3</v>
      </c>
      <c r="E46" s="12">
        <f t="shared" si="9"/>
        <v>4</v>
      </c>
      <c r="F46" s="12">
        <f t="shared" si="9"/>
        <v>100000</v>
      </c>
      <c r="G46" s="12">
        <f t="shared" si="9"/>
        <v>100000</v>
      </c>
      <c r="H46" s="12">
        <f t="shared" si="9"/>
        <v>1</v>
      </c>
      <c r="I46" s="12">
        <f t="shared" si="9"/>
        <v>5</v>
      </c>
      <c r="J46" s="12">
        <f t="shared" si="9"/>
        <v>100000</v>
      </c>
      <c r="K46" s="12">
        <f t="shared" si="9"/>
        <v>100000</v>
      </c>
      <c r="L46" s="12">
        <f t="shared" si="9"/>
        <v>100000</v>
      </c>
    </row>
    <row r="48" spans="2:12" ht="18">
      <c r="B48" s="22" t="s">
        <v>14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50" spans="2:12" ht="14.25">
      <c r="B50" s="2"/>
      <c r="C50" s="24" t="s">
        <v>0</v>
      </c>
      <c r="D50" s="24"/>
      <c r="E50" s="24" t="s">
        <v>1</v>
      </c>
      <c r="F50" s="24"/>
      <c r="G50" s="24" t="s">
        <v>2</v>
      </c>
      <c r="H50" s="24"/>
      <c r="I50" s="24" t="s">
        <v>3</v>
      </c>
      <c r="J50" s="24"/>
      <c r="K50" s="24" t="s">
        <v>4</v>
      </c>
      <c r="L50" s="24"/>
    </row>
    <row r="51" spans="2:12" ht="14.25">
      <c r="B51" s="10" t="s">
        <v>33</v>
      </c>
      <c r="C51" s="10" t="s">
        <v>5</v>
      </c>
      <c r="D51" s="10" t="s">
        <v>6</v>
      </c>
      <c r="E51" s="10" t="s">
        <v>5</v>
      </c>
      <c r="F51" s="10" t="s">
        <v>6</v>
      </c>
      <c r="G51" s="10" t="s">
        <v>5</v>
      </c>
      <c r="H51" s="10" t="s">
        <v>6</v>
      </c>
      <c r="I51" s="10" t="s">
        <v>5</v>
      </c>
      <c r="J51" s="10" t="s">
        <v>6</v>
      </c>
      <c r="K51" s="10" t="s">
        <v>5</v>
      </c>
      <c r="L51" s="10" t="s">
        <v>6</v>
      </c>
    </row>
    <row r="52" spans="2:12" ht="14.25">
      <c r="B52" s="10" t="s">
        <v>7</v>
      </c>
      <c r="C52" s="11">
        <v>1</v>
      </c>
      <c r="D52" s="11">
        <v>0</v>
      </c>
      <c r="E52" s="11">
        <v>1</v>
      </c>
      <c r="F52" s="11">
        <v>1</v>
      </c>
      <c r="G52" s="11">
        <v>1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</row>
    <row r="53" spans="2:12" ht="14.25">
      <c r="B53" s="10" t="s">
        <v>10</v>
      </c>
      <c r="C53" s="11">
        <v>0</v>
      </c>
      <c r="D53" s="11">
        <v>1</v>
      </c>
      <c r="E53" s="11">
        <v>1</v>
      </c>
      <c r="F53" s="11">
        <v>1</v>
      </c>
      <c r="G53" s="11">
        <v>1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</row>
    <row r="54" spans="2:12" ht="14.25">
      <c r="B54" s="10" t="s">
        <v>8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1</v>
      </c>
      <c r="K54" s="11">
        <v>1</v>
      </c>
      <c r="L54" s="11">
        <v>1</v>
      </c>
    </row>
    <row r="55" spans="2:12" ht="14.25">
      <c r="B55" s="10" t="s">
        <v>9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1</v>
      </c>
      <c r="I55" s="11">
        <v>0</v>
      </c>
      <c r="J55" s="11">
        <v>1</v>
      </c>
      <c r="K55" s="11">
        <v>1</v>
      </c>
      <c r="L55" s="11">
        <v>1</v>
      </c>
    </row>
    <row r="56" spans="2:12" ht="14.25">
      <c r="B56" s="10" t="s">
        <v>11</v>
      </c>
      <c r="C56" s="11">
        <v>1</v>
      </c>
      <c r="D56" s="11">
        <v>1</v>
      </c>
      <c r="E56" s="11">
        <v>0</v>
      </c>
      <c r="F56" s="11">
        <v>0</v>
      </c>
      <c r="G56" s="11">
        <v>0</v>
      </c>
      <c r="H56" s="11">
        <v>1</v>
      </c>
      <c r="I56" s="11">
        <v>1</v>
      </c>
      <c r="J56" s="11">
        <v>0</v>
      </c>
      <c r="K56" s="11">
        <v>0</v>
      </c>
      <c r="L56" s="11">
        <v>0</v>
      </c>
    </row>
    <row r="58" spans="2:12" ht="18">
      <c r="B58" s="22" t="s">
        <v>15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60" spans="2:5" ht="15" customHeight="1">
      <c r="B60" s="1" t="s">
        <v>16</v>
      </c>
      <c r="C60" s="14">
        <f>SUMPRODUCT(WBBINAssignments,Penalties)</f>
        <v>56</v>
      </c>
      <c r="E60" s="3" t="str">
        <f>IF(C60&lt;bigNo,IF(C60&gt;AssDum,"Dummy","OK"),"INF")</f>
        <v>OK</v>
      </c>
    </row>
    <row r="62" spans="2:12" ht="18">
      <c r="B62" s="22" t="s">
        <v>17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4" spans="3:12" ht="14.25">
      <c r="C64" s="26" t="s">
        <v>0</v>
      </c>
      <c r="D64" s="26"/>
      <c r="E64" s="26" t="s">
        <v>1</v>
      </c>
      <c r="F64" s="26"/>
      <c r="G64" s="26" t="s">
        <v>2</v>
      </c>
      <c r="H64" s="26"/>
      <c r="I64" s="26" t="s">
        <v>3</v>
      </c>
      <c r="J64" s="26"/>
      <c r="K64" s="26" t="s">
        <v>4</v>
      </c>
      <c r="L64" s="26"/>
    </row>
    <row r="65" spans="3:12" ht="14.25">
      <c r="C65" s="1" t="s">
        <v>5</v>
      </c>
      <c r="D65" s="1" t="s">
        <v>6</v>
      </c>
      <c r="E65" s="1" t="s">
        <v>5</v>
      </c>
      <c r="F65" s="1" t="s">
        <v>6</v>
      </c>
      <c r="G65" s="1" t="s">
        <v>5</v>
      </c>
      <c r="H65" s="1" t="s">
        <v>6</v>
      </c>
      <c r="I65" s="1" t="s">
        <v>5</v>
      </c>
      <c r="J65" s="1" t="s">
        <v>6</v>
      </c>
      <c r="K65" s="1" t="s">
        <v>5</v>
      </c>
      <c r="L65" s="1" t="s">
        <v>6</v>
      </c>
    </row>
    <row r="66" spans="3:12" ht="14.25">
      <c r="C66" s="1">
        <f>SUMPRODUCT(C33:C37,C52:C56)</f>
        <v>2</v>
      </c>
      <c r="D66" s="13">
        <f aca="true" t="shared" si="10" ref="D66:L66">SUMPRODUCT(D33:D37,D52:D56)</f>
        <v>2</v>
      </c>
      <c r="E66" s="13">
        <f t="shared" si="10"/>
        <v>2</v>
      </c>
      <c r="F66" s="13">
        <f t="shared" si="10"/>
        <v>2</v>
      </c>
      <c r="G66" s="13">
        <f t="shared" si="10"/>
        <v>2</v>
      </c>
      <c r="H66" s="13">
        <f t="shared" si="10"/>
        <v>2</v>
      </c>
      <c r="I66" s="13">
        <f t="shared" si="10"/>
        <v>2</v>
      </c>
      <c r="J66" s="13">
        <f t="shared" si="10"/>
        <v>2</v>
      </c>
      <c r="K66" s="13">
        <f t="shared" si="10"/>
        <v>2</v>
      </c>
      <c r="L66" s="13">
        <f t="shared" si="10"/>
        <v>2</v>
      </c>
    </row>
    <row r="67" spans="3:12" ht="14.25">
      <c r="C67" s="4" t="str">
        <f>[1]!WB(C66,"&gt;=",C68)</f>
        <v>=&gt;=</v>
      </c>
      <c r="D67" s="4" t="str">
        <f>[1]!WB(D66,"&gt;=",D68)</f>
        <v>=&gt;=</v>
      </c>
      <c r="E67" s="4" t="str">
        <f>[1]!WB(E66,"&gt;=",E68)</f>
        <v>=&gt;=</v>
      </c>
      <c r="F67" s="4" t="str">
        <f>[1]!WB(F66,"&gt;=",F68)</f>
        <v>=&gt;=</v>
      </c>
      <c r="G67" s="4" t="str">
        <f>[1]!WB(G66,"&gt;=",G68)</f>
        <v>=&gt;=</v>
      </c>
      <c r="H67" s="4" t="str">
        <f>[1]!WB(H66,"&gt;=",H68)</f>
        <v>=&gt;=</v>
      </c>
      <c r="I67" s="4" t="str">
        <f>[1]!WB(I66,"&gt;=",I68)</f>
        <v>=&gt;=</v>
      </c>
      <c r="J67" s="4" t="str">
        <f>[1]!WB(J66,"&gt;=",J68)</f>
        <v>=&gt;=</v>
      </c>
      <c r="K67" s="4" t="str">
        <f>[1]!WB(K66,"&gt;=",K68)</f>
        <v>=&gt;=</v>
      </c>
      <c r="L67" s="4" t="str">
        <f>[1]!WB(L66,"&gt;=",L68)</f>
        <v>=&gt;=</v>
      </c>
    </row>
    <row r="68" spans="3:12" ht="14.25">
      <c r="C68" s="1">
        <f>C17</f>
        <v>2</v>
      </c>
      <c r="D68" s="17">
        <f aca="true" t="shared" si="11" ref="D68:L68">D17</f>
        <v>2</v>
      </c>
      <c r="E68" s="17">
        <f t="shared" si="11"/>
        <v>2</v>
      </c>
      <c r="F68" s="17">
        <f t="shared" si="11"/>
        <v>2</v>
      </c>
      <c r="G68" s="17">
        <f t="shared" si="11"/>
        <v>2</v>
      </c>
      <c r="H68" s="17">
        <f t="shared" si="11"/>
        <v>2</v>
      </c>
      <c r="I68" s="17">
        <f t="shared" si="11"/>
        <v>2</v>
      </c>
      <c r="J68" s="17">
        <f t="shared" si="11"/>
        <v>2</v>
      </c>
      <c r="K68" s="17">
        <f t="shared" si="11"/>
        <v>2</v>
      </c>
      <c r="L68" s="17">
        <f t="shared" si="11"/>
        <v>2</v>
      </c>
    </row>
    <row r="71" spans="2:5" ht="14.25">
      <c r="B71" s="1" t="s">
        <v>7</v>
      </c>
      <c r="C71" s="1">
        <f>SUM(C52:L52)</f>
        <v>4</v>
      </c>
      <c r="D71" s="4" t="str">
        <f>[1]!WB(C71,"&lt;=",E71)</f>
        <v>=&lt;=</v>
      </c>
      <c r="E71" s="1">
        <f>C20</f>
        <v>4</v>
      </c>
    </row>
    <row r="72" spans="2:5" ht="14.25">
      <c r="B72" s="1" t="s">
        <v>10</v>
      </c>
      <c r="C72" s="1">
        <f>SUM(C53:L53)</f>
        <v>4</v>
      </c>
      <c r="D72" s="4" t="str">
        <f>[1]!WB(C72,"&lt;=",E72)</f>
        <v>=&lt;=</v>
      </c>
      <c r="E72" s="17">
        <f>C21</f>
        <v>4</v>
      </c>
    </row>
    <row r="73" spans="2:5" ht="14.25">
      <c r="B73" s="1" t="s">
        <v>8</v>
      </c>
      <c r="C73" s="1">
        <f>SUM(C54:L54)</f>
        <v>4</v>
      </c>
      <c r="D73" s="4" t="str">
        <f>[1]!WB(C73,"&lt;=",E73)</f>
        <v>=&lt;=</v>
      </c>
      <c r="E73" s="17">
        <f>C22</f>
        <v>4</v>
      </c>
    </row>
    <row r="74" spans="2:5" ht="14.25">
      <c r="B74" s="1" t="s">
        <v>9</v>
      </c>
      <c r="C74" s="1">
        <f>SUM(C55:L55)</f>
        <v>4</v>
      </c>
      <c r="D74" s="4" t="str">
        <f>[1]!WB(C74,"&lt;=",E74)</f>
        <v>=&lt;=</v>
      </c>
      <c r="E74" s="17">
        <f>C23</f>
        <v>4</v>
      </c>
    </row>
    <row r="75" spans="2:5" ht="14.25">
      <c r="B75" s="1" t="s">
        <v>11</v>
      </c>
      <c r="C75" s="1">
        <f>SUM(C56:L56)</f>
        <v>4</v>
      </c>
      <c r="D75" s="4" t="str">
        <f>[1]!WB(C75,"&lt;=",E75)</f>
        <v>=&lt;=</v>
      </c>
      <c r="E75" s="17">
        <f>C24</f>
        <v>4</v>
      </c>
    </row>
  </sheetData>
  <sheetProtection/>
  <mergeCells count="39">
    <mergeCell ref="B1:L1"/>
    <mergeCell ref="B62:L62"/>
    <mergeCell ref="C64:D64"/>
    <mergeCell ref="E64:F64"/>
    <mergeCell ref="G64:H64"/>
    <mergeCell ref="I64:J64"/>
    <mergeCell ref="K64:L64"/>
    <mergeCell ref="C50:D50"/>
    <mergeCell ref="E50:F50"/>
    <mergeCell ref="G50:H50"/>
    <mergeCell ref="I50:J50"/>
    <mergeCell ref="K50:L50"/>
    <mergeCell ref="B58:L58"/>
    <mergeCell ref="C40:D40"/>
    <mergeCell ref="E40:F40"/>
    <mergeCell ref="B39:L39"/>
    <mergeCell ref="B48:L48"/>
    <mergeCell ref="B3:L3"/>
    <mergeCell ref="I40:J40"/>
    <mergeCell ref="K40:L40"/>
    <mergeCell ref="B5:L5"/>
    <mergeCell ref="B14:L14"/>
    <mergeCell ref="G40:H40"/>
    <mergeCell ref="B30:L30"/>
    <mergeCell ref="K6:L6"/>
    <mergeCell ref="I6:J6"/>
    <mergeCell ref="G6:H6"/>
    <mergeCell ref="E6:F6"/>
    <mergeCell ref="C6:D6"/>
    <mergeCell ref="C31:D31"/>
    <mergeCell ref="E31:F31"/>
    <mergeCell ref="G31:H31"/>
    <mergeCell ref="I31:J31"/>
    <mergeCell ref="K31:L31"/>
    <mergeCell ref="C15:D15"/>
    <mergeCell ref="E15:F15"/>
    <mergeCell ref="G15:H15"/>
    <mergeCell ref="I15:J15"/>
    <mergeCell ref="K15:L15"/>
  </mergeCells>
  <dataValidations count="1">
    <dataValidation type="list" allowBlank="1" showInputMessage="1" showErrorMessage="1" sqref="F27">
      <formula1>#REF!</formula1>
    </dataValidation>
  </dataValidations>
  <printOptions gridLines="1" headings="1"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Mark S. Daskin</cp:lastModifiedBy>
  <cp:lastPrinted>2009-07-09T16:34:05Z</cp:lastPrinted>
  <dcterms:created xsi:type="dcterms:W3CDTF">2009-06-30T17:20:39Z</dcterms:created>
  <dcterms:modified xsi:type="dcterms:W3CDTF">2010-07-20T15:54:16Z</dcterms:modified>
  <cp:category/>
  <cp:version/>
  <cp:contentType/>
  <cp:contentStatus/>
</cp:coreProperties>
</file>