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8960" windowHeight="8520" activeTab="1"/>
  </bookViews>
  <sheets>
    <sheet name="WB! Status" sheetId="1" r:id="rId1"/>
    <sheet name="Sheet1" sheetId="2" r:id="rId2"/>
    <sheet name="Sheet2" sheetId="3" r:id="rId3"/>
    <sheet name="Sheet3" sheetId="4" r:id="rId4"/>
  </sheets>
  <definedNames>
    <definedName name="solver_adj" localSheetId="1" hidden="1">'Sheet1'!$C$18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'Sheet1'!$C$28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2</definedName>
    <definedName name="solver_val" localSheetId="1" hidden="1">0</definedName>
    <definedName name="WBMIN">'Sheet1'!$C$28</definedName>
  </definedNames>
  <calcPr fullCalcOnLoad="1"/>
</workbook>
</file>

<file path=xl/sharedStrings.xml><?xml version="1.0" encoding="utf-8"?>
<sst xmlns="http://schemas.openxmlformats.org/spreadsheetml/2006/main" count="75" uniqueCount="73">
  <si>
    <t>Low</t>
  </si>
  <si>
    <t>Medium</t>
  </si>
  <si>
    <t>High</t>
  </si>
  <si>
    <t>Cost</t>
  </si>
  <si>
    <t>Fixed order cost</t>
  </si>
  <si>
    <t>Incremental order cost</t>
  </si>
  <si>
    <t>Total Fixed Cost</t>
  </si>
  <si>
    <t>Annual demand</t>
  </si>
  <si>
    <t>Holding cost rate</t>
  </si>
  <si>
    <t>Holding cost</t>
  </si>
  <si>
    <t>Orders per year</t>
  </si>
  <si>
    <t>Order size</t>
  </si>
  <si>
    <t>Avg Inventory</t>
  </si>
  <si>
    <t>Inventory cost</t>
  </si>
  <si>
    <t>Total cost</t>
  </si>
  <si>
    <t>Overall cost</t>
  </si>
  <si>
    <t xml:space="preserve"> What'sBest!® 9.0.3.6 (Feb 11, 2009) - Library 5.0.1.363 - Status Report -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</si>
  <si>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</si>
  <si>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</si>
  <si>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</si>
  <si>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Variables                           19</t>
  </si>
  <si>
    <t xml:space="preserve">   Constraints                          0              4000</t>
  </si>
  <si>
    <t xml:space="preserve">   Integers/Binaries                  0/0               800</t>
  </si>
  <si>
    <t xml:space="preserve">   Nonlinears                           3               800</t>
  </si>
  <si>
    <t xml:space="preserve">   Minimum coefficient value:        0.5  on Sheet1!C18</t>
  </si>
  <si>
    <t xml:space="preserve">   Minimum coefficient in formula:   Sheet1!C19</t>
  </si>
  <si>
    <t xml:space="preserve">   Maximum coefficient value:        125  on Sheet1!C16</t>
  </si>
  <si>
    <t xml:space="preserve">   Maximum coefficient in formula:   Sheet1!C17</t>
  </si>
  <si>
    <t xml:space="preserve"> MODEL TYPE:             Nonlinear</t>
  </si>
  <si>
    <t xml:space="preserve"> SOLUTION STATUS:        LOCALLY OPTIMAL</t>
  </si>
  <si>
    <t xml:space="preserve"> OPTIMALITY CONDITION:   SATISFIED</t>
  </si>
  <si>
    <t xml:space="preserve"> DIRECTION:              Minimize</t>
  </si>
  <si>
    <t xml:space="preserve"> SOLVER TYPE:            Multistart</t>
  </si>
  <si>
    <t xml:space="preserve"> BEST OBJECTIVE BOUND:   . . .</t>
  </si>
  <si>
    <t xml:space="preserve"> STEPS:                  . . .</t>
  </si>
  <si>
    <t xml:space="preserve"> ACTIVE:                 . . .</t>
  </si>
  <si>
    <t xml:space="preserve"> SOLUTION TIME:          0 Hours  0 Minutes  0 Seconds</t>
  </si>
  <si>
    <t xml:space="preserve"> ERROR / WARNING MESSAGES:</t>
  </si>
  <si>
    <t xml:space="preserve"> ***WARNING***</t>
  </si>
  <si>
    <t xml:space="preserve">   No Constraint Cells (Help Reference: NOCONST):</t>
  </si>
  <si>
    <t xml:space="preserve">   The solver recognized no valid constraints. The model either contained</t>
  </si>
  <si>
    <t xml:space="preserve">   no constraint functions or only constraint functions that did not depend </t>
  </si>
  <si>
    <t xml:space="preserve">   on any adjustable cells. If the model was developed for an earlier</t>
  </si>
  <si>
    <t xml:space="preserve">   version of What'sBest, the constraints may need to be converted to the</t>
  </si>
  <si>
    <t xml:space="preserve">   current format for constraint functions.</t>
  </si>
  <si>
    <t xml:space="preserve">   Nonlinearities Present (Help Reference: NLINCELL):</t>
  </si>
  <si>
    <t xml:space="preserve">   The cells below contain nonlinear expressions. If these cells are used only for</t>
  </si>
  <si>
    <t xml:space="preserve">   reporting, then, for efficiency, they should be included in a WBOMIT range (refer</t>
  </si>
  <si>
    <t xml:space="preserve">   to documentation). In some cases, nonlinear cells may be linearized automatically</t>
  </si>
  <si>
    <t xml:space="preserve">   by the Linearization option that is set in the General Options dialog box. This</t>
  </si>
  <si>
    <t xml:space="preserve">   warning can be turned off with the Nonlinearity Present checkbox in the</t>
  </si>
  <si>
    <t xml:space="preserve">   General Options dialog box</t>
  </si>
  <si>
    <t xml:space="preserve">   (cell addresses listed at bottom of tab).</t>
  </si>
  <si>
    <t xml:space="preserve"> LISTING:</t>
  </si>
  <si>
    <t xml:space="preserve">   List of nonlinear cells:</t>
  </si>
  <si>
    <t xml:space="preserve">   Sheet1!C18</t>
  </si>
  <si>
    <t xml:space="preserve">   Sheet1!D18</t>
  </si>
  <si>
    <t xml:space="preserve">   Sheet1!E18</t>
  </si>
  <si>
    <t xml:space="preserve"> End of Report</t>
  </si>
  <si>
    <t xml:space="preserve"> DATE GENERATED:</t>
  </si>
  <si>
    <t xml:space="preserve">   Numerics                            46</t>
  </si>
  <si>
    <t xml:space="preserve">   Adjustables                          1              8000</t>
  </si>
  <si>
    <t xml:space="preserve">   Coefficients                        41</t>
  </si>
  <si>
    <t xml:space="preserve"> OBJECTIVE VALUE:        6274.9501990058</t>
  </si>
  <si>
    <t xml:space="preserve"> TRIES:                  10</t>
  </si>
  <si>
    <t xml:space="preserve"> INFEASIBILITY:          4.5474735088646e-013</t>
  </si>
  <si>
    <t>USE SOLVER and not What's Best</t>
  </si>
  <si>
    <t>INPUTS</t>
  </si>
  <si>
    <t>DECISION VARIABLES</t>
  </si>
  <si>
    <t>OBJECTIVE FUNCTION</t>
  </si>
  <si>
    <t>Fixed SKU order cost</t>
  </si>
  <si>
    <t>Fixed cost per order</t>
  </si>
  <si>
    <t>© Copyright, 2010, Mark S. Daskin, University of Michigan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</si>
</sst>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hh:mm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10"/>
      <name val="Courier"/>
      <family val="3"/>
    </font>
    <font>
      <sz val="9"/>
      <color indexed="8"/>
      <name val="Courier"/>
      <family val="3"/>
    </font>
    <font>
      <sz val="11"/>
      <color indexed="12"/>
      <name val="Calibri"/>
      <family val="2"/>
    </font>
    <font>
      <b/>
      <sz val="10"/>
      <color indexed="13"/>
      <name val="Arial"/>
      <family val="2"/>
    </font>
    <font>
      <sz val="11"/>
      <color indexed="13"/>
      <name val="Calibri"/>
      <family val="2"/>
    </font>
    <font>
      <sz val="8"/>
      <color indexed="62"/>
      <name val="Arial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urier"/>
      <family val="3"/>
    </font>
    <font>
      <b/>
      <sz val="10"/>
      <color rgb="FFFFFF00"/>
      <name val="Arial"/>
      <family val="2"/>
    </font>
    <font>
      <sz val="11"/>
      <color rgb="FFFFFF00"/>
      <name val="Calibri"/>
      <family val="2"/>
    </font>
    <font>
      <b/>
      <sz val="12"/>
      <color theme="0"/>
      <name val="Calibri"/>
      <family val="2"/>
    </font>
    <font>
      <b/>
      <sz val="12"/>
      <color rgb="FFFF0000"/>
      <name val="Calibri"/>
      <family val="2"/>
    </font>
    <font>
      <sz val="8"/>
      <color theme="4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28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3" fillId="0" borderId="0" xfId="0" applyFont="1" applyAlignment="1">
      <alignment/>
    </xf>
    <xf numFmtId="164" fontId="43" fillId="0" borderId="0" xfId="0" applyNumberFormat="1" applyFont="1" applyAlignment="1">
      <alignment horizontal="left"/>
    </xf>
    <xf numFmtId="165" fontId="4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2" fontId="0" fillId="27" borderId="0" xfId="41" applyNumberFormat="1" applyAlignment="1">
      <alignment/>
      <protection locked="0"/>
    </xf>
    <xf numFmtId="43" fontId="5" fillId="0" borderId="0" xfId="44" applyFont="1" applyAlignment="1" applyProtection="1">
      <alignment/>
      <protection locked="0"/>
    </xf>
    <xf numFmtId="43" fontId="0" fillId="0" borderId="0" xfId="44" applyFont="1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43" fontId="0" fillId="0" borderId="0" xfId="0" applyNumberFormat="1" applyAlignment="1">
      <alignment/>
    </xf>
    <xf numFmtId="0" fontId="46" fillId="35" borderId="0" xfId="0" applyFont="1" applyFill="1" applyAlignment="1">
      <alignment horizontal="center"/>
    </xf>
    <xf numFmtId="0" fontId="47" fillId="36" borderId="0" xfId="0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5" width="25.7109375" style="0" customWidth="1"/>
  </cols>
  <sheetData>
    <row r="1" spans="1:3" ht="14.25">
      <c r="A1" s="3" t="s">
        <v>16</v>
      </c>
      <c r="B1" s="3"/>
      <c r="C1" s="3"/>
    </row>
    <row r="2" spans="1:3" ht="14.25">
      <c r="A2" s="3"/>
      <c r="B2" s="3"/>
      <c r="C2" s="3"/>
    </row>
    <row r="3" spans="1:3" ht="14.25">
      <c r="A3" s="3" t="s">
        <v>59</v>
      </c>
      <c r="B3" s="4">
        <v>40009.632997685185</v>
      </c>
      <c r="C3" s="5">
        <v>40009.632997685185</v>
      </c>
    </row>
    <row r="4" spans="1:3" ht="14.25">
      <c r="A4" s="3"/>
      <c r="B4" s="3"/>
      <c r="C4" s="3"/>
    </row>
    <row r="5" spans="1:3" ht="14.25">
      <c r="A5" s="3"/>
      <c r="B5" s="3"/>
      <c r="C5" s="3"/>
    </row>
    <row r="6" spans="1:3" ht="14.25">
      <c r="A6" s="3" t="s">
        <v>17</v>
      </c>
      <c r="B6" s="3"/>
      <c r="C6" s="3"/>
    </row>
    <row r="7" spans="1:3" ht="14.25">
      <c r="A7" s="3"/>
      <c r="B7" s="3"/>
      <c r="C7" s="3"/>
    </row>
    <row r="8" spans="1:3" ht="14.25">
      <c r="A8" s="3" t="s">
        <v>18</v>
      </c>
      <c r="B8" s="3"/>
      <c r="C8" s="3"/>
    </row>
    <row r="9" spans="1:3" ht="14.25">
      <c r="A9" s="3" t="s">
        <v>19</v>
      </c>
      <c r="B9" s="3"/>
      <c r="C9" s="3"/>
    </row>
    <row r="10" spans="1:3" ht="14.25">
      <c r="A10" s="3" t="s">
        <v>60</v>
      </c>
      <c r="B10" s="3"/>
      <c r="C10" s="3"/>
    </row>
    <row r="11" spans="1:3" ht="14.25">
      <c r="A11" s="3" t="s">
        <v>20</v>
      </c>
      <c r="B11" s="3"/>
      <c r="C11" s="3"/>
    </row>
    <row r="12" spans="1:3" ht="14.25">
      <c r="A12" s="3" t="s">
        <v>61</v>
      </c>
      <c r="B12" s="3"/>
      <c r="C12" s="3"/>
    </row>
    <row r="13" spans="1:3" ht="14.25">
      <c r="A13" s="3" t="s">
        <v>21</v>
      </c>
      <c r="B13" s="3"/>
      <c r="C13" s="3"/>
    </row>
    <row r="14" spans="1:3" ht="14.25">
      <c r="A14" s="3" t="s">
        <v>22</v>
      </c>
      <c r="B14" s="3"/>
      <c r="C14" s="3"/>
    </row>
    <row r="15" spans="1:3" ht="14.25">
      <c r="A15" s="3" t="s">
        <v>23</v>
      </c>
      <c r="B15" s="3"/>
      <c r="C15" s="3"/>
    </row>
    <row r="16" spans="1:3" ht="14.25">
      <c r="A16" s="3" t="s">
        <v>62</v>
      </c>
      <c r="B16" s="3"/>
      <c r="C16" s="3"/>
    </row>
    <row r="17" spans="1:3" ht="14.25">
      <c r="A17" s="3"/>
      <c r="B17" s="3"/>
      <c r="C17" s="3"/>
    </row>
    <row r="18" spans="1:3" ht="14.25">
      <c r="A18" s="3" t="s">
        <v>24</v>
      </c>
      <c r="B18" s="3"/>
      <c r="C18" s="3"/>
    </row>
    <row r="19" spans="1:3" ht="14.25">
      <c r="A19" s="3" t="s">
        <v>25</v>
      </c>
      <c r="B19" s="3"/>
      <c r="C19" s="3"/>
    </row>
    <row r="20" spans="1:3" ht="14.25">
      <c r="A20" s="3" t="s">
        <v>26</v>
      </c>
      <c r="B20" s="3"/>
      <c r="C20" s="3"/>
    </row>
    <row r="21" spans="1:3" ht="14.25">
      <c r="A21" s="3" t="s">
        <v>27</v>
      </c>
      <c r="B21" s="3"/>
      <c r="C21" s="3"/>
    </row>
    <row r="22" spans="1:3" ht="14.25">
      <c r="A22" s="3"/>
      <c r="B22" s="3"/>
      <c r="C22" s="3"/>
    </row>
    <row r="23" spans="1:3" ht="14.25">
      <c r="A23" s="3" t="s">
        <v>28</v>
      </c>
      <c r="B23" s="3"/>
      <c r="C23" s="3"/>
    </row>
    <row r="24" spans="1:3" ht="14.25">
      <c r="A24" s="3"/>
      <c r="B24" s="3"/>
      <c r="C24" s="3"/>
    </row>
    <row r="25" spans="1:3" ht="14.25">
      <c r="A25" s="6" t="s">
        <v>29</v>
      </c>
      <c r="B25" s="3"/>
      <c r="C25" s="3"/>
    </row>
    <row r="26" spans="1:3" ht="14.25">
      <c r="A26" s="3"/>
      <c r="B26" s="3"/>
      <c r="C26" s="3"/>
    </row>
    <row r="27" spans="1:3" ht="14.25">
      <c r="A27" s="3" t="s">
        <v>30</v>
      </c>
      <c r="B27" s="3"/>
      <c r="C27" s="3"/>
    </row>
    <row r="28" spans="1:3" ht="14.25">
      <c r="A28" s="3"/>
      <c r="B28" s="3"/>
      <c r="C28" s="3"/>
    </row>
    <row r="29" spans="1:3" ht="14.25">
      <c r="A29" s="3" t="s">
        <v>63</v>
      </c>
      <c r="B29" s="3"/>
      <c r="C29" s="3"/>
    </row>
    <row r="30" spans="1:3" ht="14.25">
      <c r="A30" s="3"/>
      <c r="B30" s="3"/>
      <c r="C30" s="3"/>
    </row>
    <row r="31" spans="1:3" ht="14.25">
      <c r="A31" s="3" t="s">
        <v>31</v>
      </c>
      <c r="B31" s="3"/>
      <c r="C31" s="3"/>
    </row>
    <row r="32" spans="1:3" ht="14.25">
      <c r="A32" s="3"/>
      <c r="B32" s="3"/>
      <c r="C32" s="3"/>
    </row>
    <row r="33" spans="1:3" ht="14.25">
      <c r="A33" s="3" t="s">
        <v>32</v>
      </c>
      <c r="B33" s="3"/>
      <c r="C33" s="3"/>
    </row>
    <row r="34" spans="1:3" ht="14.25">
      <c r="A34" s="3"/>
      <c r="B34" s="3"/>
      <c r="C34" s="3"/>
    </row>
    <row r="35" spans="1:3" ht="14.25">
      <c r="A35" s="3" t="s">
        <v>64</v>
      </c>
      <c r="B35" s="3"/>
      <c r="C35" s="3"/>
    </row>
    <row r="36" spans="1:3" ht="14.25">
      <c r="A36" s="3"/>
      <c r="B36" s="3"/>
      <c r="C36" s="3"/>
    </row>
    <row r="37" spans="1:3" ht="14.25">
      <c r="A37" s="3" t="s">
        <v>65</v>
      </c>
      <c r="B37" s="3"/>
      <c r="C37" s="3"/>
    </row>
    <row r="38" spans="1:3" ht="14.25">
      <c r="A38" s="3"/>
      <c r="B38" s="3"/>
      <c r="C38" s="3"/>
    </row>
    <row r="39" spans="1:3" ht="14.25">
      <c r="A39" s="3" t="s">
        <v>33</v>
      </c>
      <c r="B39" s="3"/>
      <c r="C39" s="3"/>
    </row>
    <row r="40" spans="1:3" ht="14.25">
      <c r="A40" s="3"/>
      <c r="B40" s="3"/>
      <c r="C40" s="3"/>
    </row>
    <row r="41" spans="1:3" ht="14.25">
      <c r="A41" s="3" t="s">
        <v>34</v>
      </c>
      <c r="B41" s="3"/>
      <c r="C41" s="3"/>
    </row>
    <row r="42" spans="1:3" ht="14.25">
      <c r="A42" s="3"/>
      <c r="B42" s="3"/>
      <c r="C42" s="3"/>
    </row>
    <row r="43" spans="1:3" ht="14.25">
      <c r="A43" s="3" t="s">
        <v>35</v>
      </c>
      <c r="B43" s="3"/>
      <c r="C43" s="3"/>
    </row>
    <row r="44" spans="1:3" ht="14.25">
      <c r="A44" s="3"/>
      <c r="B44" s="3"/>
      <c r="C44" s="3"/>
    </row>
    <row r="45" spans="1:3" ht="14.25">
      <c r="A45" s="3" t="s">
        <v>36</v>
      </c>
      <c r="B45" s="3"/>
      <c r="C45" s="3"/>
    </row>
    <row r="46" spans="1:3" ht="14.25">
      <c r="A46" s="3"/>
      <c r="B46" s="3"/>
      <c r="C46" s="3"/>
    </row>
    <row r="47" spans="1:3" ht="14.25">
      <c r="A47" s="3" t="s">
        <v>37</v>
      </c>
      <c r="B47" s="3"/>
      <c r="C47" s="3"/>
    </row>
    <row r="48" spans="1:3" ht="14.25">
      <c r="A48" s="3"/>
      <c r="B48" s="3"/>
      <c r="C48" s="3"/>
    </row>
    <row r="49" spans="1:3" ht="14.25">
      <c r="A49" s="3" t="s">
        <v>38</v>
      </c>
      <c r="B49" s="3"/>
      <c r="C49" s="3"/>
    </row>
    <row r="50" spans="1:3" ht="14.25">
      <c r="A50" s="3" t="s">
        <v>39</v>
      </c>
      <c r="B50" s="3"/>
      <c r="C50" s="3"/>
    </row>
    <row r="51" spans="1:3" ht="14.25">
      <c r="A51" s="3" t="s">
        <v>40</v>
      </c>
      <c r="B51" s="3"/>
      <c r="C51" s="3"/>
    </row>
    <row r="52" spans="1:3" ht="14.25">
      <c r="A52" s="3" t="s">
        <v>41</v>
      </c>
      <c r="B52" s="3"/>
      <c r="C52" s="3"/>
    </row>
    <row r="53" spans="1:3" ht="14.25">
      <c r="A53" s="3" t="s">
        <v>42</v>
      </c>
      <c r="B53" s="3"/>
      <c r="C53" s="3"/>
    </row>
    <row r="54" spans="1:3" ht="14.25">
      <c r="A54" s="3" t="s">
        <v>43</v>
      </c>
      <c r="B54" s="3"/>
      <c r="C54" s="3"/>
    </row>
    <row r="55" spans="1:3" ht="14.25">
      <c r="A55" s="3" t="s">
        <v>44</v>
      </c>
      <c r="B55" s="3"/>
      <c r="C55" s="3"/>
    </row>
    <row r="56" spans="1:3" ht="14.25">
      <c r="A56" s="3"/>
      <c r="B56" s="3"/>
      <c r="C56" s="3"/>
    </row>
    <row r="57" spans="1:3" ht="14.25">
      <c r="A57" s="3" t="s">
        <v>38</v>
      </c>
      <c r="B57" s="3"/>
      <c r="C57" s="3"/>
    </row>
    <row r="58" spans="1:3" ht="14.25">
      <c r="A58" s="3" t="s">
        <v>45</v>
      </c>
      <c r="B58" s="3"/>
      <c r="C58" s="3"/>
    </row>
    <row r="59" spans="1:3" ht="14.25">
      <c r="A59" s="3" t="s">
        <v>46</v>
      </c>
      <c r="B59" s="3"/>
      <c r="C59" s="3"/>
    </row>
    <row r="60" spans="1:3" ht="14.25">
      <c r="A60" s="3" t="s">
        <v>47</v>
      </c>
      <c r="B60" s="3"/>
      <c r="C60" s="3"/>
    </row>
    <row r="61" spans="1:3" ht="14.25">
      <c r="A61" s="3" t="s">
        <v>48</v>
      </c>
      <c r="B61" s="3"/>
      <c r="C61" s="3"/>
    </row>
    <row r="62" spans="1:3" ht="14.25">
      <c r="A62" s="3" t="s">
        <v>49</v>
      </c>
      <c r="B62" s="3"/>
      <c r="C62" s="3"/>
    </row>
    <row r="63" spans="1:3" ht="14.25">
      <c r="A63" s="3" t="s">
        <v>50</v>
      </c>
      <c r="B63" s="3"/>
      <c r="C63" s="3"/>
    </row>
    <row r="64" spans="1:3" ht="14.25">
      <c r="A64" s="3" t="s">
        <v>51</v>
      </c>
      <c r="B64" s="3"/>
      <c r="C64" s="3"/>
    </row>
    <row r="65" spans="1:3" ht="14.25">
      <c r="A65" s="3" t="s">
        <v>52</v>
      </c>
      <c r="B65" s="3"/>
      <c r="C65" s="3"/>
    </row>
    <row r="66" spans="1:3" ht="14.25">
      <c r="A66" s="3"/>
      <c r="B66" s="3"/>
      <c r="C66" s="3"/>
    </row>
    <row r="67" spans="1:3" ht="14.25">
      <c r="A67" s="3" t="s">
        <v>53</v>
      </c>
      <c r="B67" s="3"/>
      <c r="C67" s="3"/>
    </row>
    <row r="68" spans="1:3" ht="14.25">
      <c r="A68" s="3"/>
      <c r="B68" s="3"/>
      <c r="C68" s="3"/>
    </row>
    <row r="69" spans="1:3" ht="14.25">
      <c r="A69" s="3" t="s">
        <v>38</v>
      </c>
      <c r="B69" s="3"/>
      <c r="C69" s="3"/>
    </row>
    <row r="70" spans="1:3" ht="14.25">
      <c r="A70" s="3" t="s">
        <v>54</v>
      </c>
      <c r="B70" s="3"/>
      <c r="C70" s="3"/>
    </row>
    <row r="71" spans="1:3" ht="14.25">
      <c r="A71" s="3" t="s">
        <v>55</v>
      </c>
      <c r="B71" s="3" t="s">
        <v>56</v>
      </c>
      <c r="C71" s="3" t="s">
        <v>57</v>
      </c>
    </row>
    <row r="72" spans="1:3" ht="14.25">
      <c r="A72" s="3"/>
      <c r="B72" s="3"/>
      <c r="C72" s="3"/>
    </row>
    <row r="73" spans="1:3" ht="14.25">
      <c r="A73" s="3" t="s">
        <v>58</v>
      </c>
      <c r="B73" s="3"/>
      <c r="C73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8"/>
  <sheetViews>
    <sheetView tabSelected="1" zoomScalePageLayoutView="0" workbookViewId="0" topLeftCell="A1">
      <selection activeCell="B2" sqref="B2:C2"/>
    </sheetView>
  </sheetViews>
  <sheetFormatPr defaultColWidth="9.140625" defaultRowHeight="15"/>
  <cols>
    <col min="2" max="2" width="24.7109375" style="0" bestFit="1" customWidth="1"/>
    <col min="3" max="5" width="12.7109375" style="0" customWidth="1"/>
  </cols>
  <sheetData>
    <row r="1" spans="2:5" ht="14.25">
      <c r="B1" s="16" t="s">
        <v>72</v>
      </c>
      <c r="C1" s="16"/>
      <c r="D1" s="16"/>
      <c r="E1" s="16"/>
    </row>
    <row r="2" spans="2:3" ht="15">
      <c r="B2" s="14" t="s">
        <v>66</v>
      </c>
      <c r="C2" s="14"/>
    </row>
    <row r="4" spans="2:5" ht="15">
      <c r="B4" s="15" t="s">
        <v>67</v>
      </c>
      <c r="C4" s="15"/>
      <c r="D4" s="15"/>
      <c r="E4" s="15"/>
    </row>
    <row r="6" spans="2:5" ht="14.25">
      <c r="B6" s="1"/>
      <c r="C6" s="2" t="s">
        <v>0</v>
      </c>
      <c r="D6" s="2" t="s">
        <v>1</v>
      </c>
      <c r="E6" s="2" t="s">
        <v>2</v>
      </c>
    </row>
    <row r="7" spans="2:5" ht="14.25">
      <c r="B7" s="11" t="s">
        <v>3</v>
      </c>
      <c r="C7" s="12">
        <v>125</v>
      </c>
      <c r="D7" s="12">
        <v>200</v>
      </c>
      <c r="E7" s="12">
        <v>250</v>
      </c>
    </row>
    <row r="8" spans="2:5" ht="14.25">
      <c r="B8" s="11" t="s">
        <v>4</v>
      </c>
      <c r="C8" s="12">
        <v>125</v>
      </c>
      <c r="D8" s="12">
        <v>125</v>
      </c>
      <c r="E8" s="12">
        <v>125</v>
      </c>
    </row>
    <row r="9" spans="2:5" ht="14.25">
      <c r="B9" s="11" t="s">
        <v>5</v>
      </c>
      <c r="C9" s="12">
        <f>C10-C8</f>
        <v>75</v>
      </c>
      <c r="D9" s="12">
        <f>D10-D8</f>
        <v>75</v>
      </c>
      <c r="E9" s="12">
        <f>E10-E8</f>
        <v>75</v>
      </c>
    </row>
    <row r="10" spans="2:5" ht="14.25">
      <c r="B10" s="11" t="s">
        <v>6</v>
      </c>
      <c r="C10" s="12">
        <v>200</v>
      </c>
      <c r="D10" s="12">
        <v>200</v>
      </c>
      <c r="E10" s="12">
        <v>200</v>
      </c>
    </row>
    <row r="11" spans="2:5" ht="14.25">
      <c r="B11" s="11" t="s">
        <v>7</v>
      </c>
      <c r="C11" s="12">
        <v>100</v>
      </c>
      <c r="D11" s="12">
        <v>1000</v>
      </c>
      <c r="E11" s="12">
        <v>200</v>
      </c>
    </row>
    <row r="12" spans="2:5" ht="14.25">
      <c r="B12" s="11" t="s">
        <v>8</v>
      </c>
      <c r="C12" s="12">
        <v>0.2</v>
      </c>
      <c r="D12" s="12">
        <v>0.2</v>
      </c>
      <c r="E12" s="12">
        <v>0.2</v>
      </c>
    </row>
    <row r="13" spans="2:5" ht="14.25">
      <c r="B13" s="11" t="s">
        <v>9</v>
      </c>
      <c r="C13" s="12">
        <f>C12*C7</f>
        <v>25</v>
      </c>
      <c r="D13" s="12">
        <f>D12*D7</f>
        <v>40</v>
      </c>
      <c r="E13" s="12">
        <f>E12*E7</f>
        <v>50</v>
      </c>
    </row>
    <row r="15" spans="2:5" ht="15">
      <c r="B15" s="15" t="s">
        <v>68</v>
      </c>
      <c r="C15" s="15"/>
      <c r="D15" s="15"/>
      <c r="E15" s="15"/>
    </row>
    <row r="18" spans="2:5" ht="14.25">
      <c r="B18" t="s">
        <v>10</v>
      </c>
      <c r="C18" s="9">
        <v>8.660254037373843</v>
      </c>
      <c r="D18" s="10">
        <f>C18</f>
        <v>8.660254037373843</v>
      </c>
      <c r="E18" s="10">
        <f>D18</f>
        <v>8.660254037373843</v>
      </c>
    </row>
    <row r="19" spans="3:5" ht="14.25">
      <c r="C19" s="9"/>
      <c r="D19" s="10"/>
      <c r="E19" s="10"/>
    </row>
    <row r="20" spans="2:5" ht="15">
      <c r="B20" s="15" t="s">
        <v>69</v>
      </c>
      <c r="C20" s="15"/>
      <c r="D20" s="15"/>
      <c r="E20" s="15"/>
    </row>
    <row r="21" spans="3:5" ht="14.25">
      <c r="C21" s="9"/>
      <c r="D21" s="10"/>
      <c r="E21" s="10"/>
    </row>
    <row r="22" spans="2:5" ht="14.25">
      <c r="B22" t="s">
        <v>70</v>
      </c>
      <c r="C22" s="13">
        <f>C18*C9</f>
        <v>649.5190528030382</v>
      </c>
      <c r="D22" s="13">
        <f>D18*D9</f>
        <v>649.5190528030382</v>
      </c>
      <c r="E22" s="13">
        <f>E18*E9</f>
        <v>649.5190528030382</v>
      </c>
    </row>
    <row r="23" spans="2:5" ht="14.25">
      <c r="B23" t="s">
        <v>71</v>
      </c>
      <c r="C23" s="13">
        <f>C18*C8</f>
        <v>1082.5317546717304</v>
      </c>
      <c r="D23" s="13"/>
      <c r="E23" s="13"/>
    </row>
    <row r="24" spans="2:5" ht="14.25">
      <c r="B24" t="s">
        <v>11</v>
      </c>
      <c r="C24" s="7">
        <f>C11/C18</f>
        <v>11.547005384419906</v>
      </c>
      <c r="D24" s="7">
        <f>D11/D18</f>
        <v>115.47005384419907</v>
      </c>
      <c r="E24" s="7">
        <f>E11/E18</f>
        <v>23.094010768839812</v>
      </c>
    </row>
    <row r="25" spans="2:5" ht="14.25">
      <c r="B25" t="s">
        <v>12</v>
      </c>
      <c r="C25" s="7">
        <f>C24/2</f>
        <v>5.773502692209953</v>
      </c>
      <c r="D25" s="7">
        <f>D24/2</f>
        <v>57.735026922099536</v>
      </c>
      <c r="E25" s="7">
        <f>E24/2</f>
        <v>11.547005384419906</v>
      </c>
    </row>
    <row r="26" spans="2:5" ht="14.25">
      <c r="B26" t="s">
        <v>13</v>
      </c>
      <c r="C26" s="7">
        <f>C25*C13</f>
        <v>144.33756730524883</v>
      </c>
      <c r="D26" s="7">
        <f>D25*D13</f>
        <v>2309.4010768839817</v>
      </c>
      <c r="E26" s="7">
        <f>E25*E13</f>
        <v>577.3502692209953</v>
      </c>
    </row>
    <row r="27" spans="2:5" ht="14.25">
      <c r="B27" t="s">
        <v>14</v>
      </c>
      <c r="C27" s="7">
        <f>C26+C22+C23</f>
        <v>1876.3883747800173</v>
      </c>
      <c r="D27" s="7">
        <f>D26+D22</f>
        <v>2958.9201296870197</v>
      </c>
      <c r="E27" s="7">
        <f>E26+E22</f>
        <v>1226.8693220240334</v>
      </c>
    </row>
    <row r="28" spans="2:5" ht="14.25">
      <c r="B28" t="s">
        <v>15</v>
      </c>
      <c r="C28" s="8">
        <f>SUM(C27:E27)</f>
        <v>6062.17782649107</v>
      </c>
      <c r="D28" s="7"/>
      <c r="E28" s="7"/>
    </row>
  </sheetData>
  <sheetProtection/>
  <mergeCells count="5">
    <mergeCell ref="B2:C2"/>
    <mergeCell ref="B4:E4"/>
    <mergeCell ref="B15:E15"/>
    <mergeCell ref="B20:E20"/>
    <mergeCell ref="B1:E1"/>
  </mergeCells>
  <printOptions/>
  <pageMargins left="0.7" right="0.7" top="0.75" bottom="0.75" header="0.3" footer="0.3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msdaskin</dc:creator>
  <cp:keywords/>
  <dc:description/>
  <cp:lastModifiedBy>Mark S. Daskin</cp:lastModifiedBy>
  <dcterms:created xsi:type="dcterms:W3CDTF">2009-07-15T15:58:20Z</dcterms:created>
  <dcterms:modified xsi:type="dcterms:W3CDTF">2010-07-20T15:59:59Z</dcterms:modified>
  <cp:category/>
  <cp:version/>
  <cp:contentType/>
  <cp:contentStatus/>
</cp:coreProperties>
</file>