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17100" windowHeight="9732" activeTab="0"/>
  </bookViews>
  <sheets>
    <sheet name="Standard" sheetId="1" r:id="rId1"/>
    <sheet name="Reneging" sheetId="2" r:id="rId2"/>
  </sheets>
  <definedNames>
    <definedName name="Average_Number">'Reneging'!$K$3</definedName>
    <definedName name="Average_Number_waiting">'Reneging'!$K$7</definedName>
    <definedName name="Effective_Arrival_Rate">'Reneging'!$K$4</definedName>
    <definedName name="Lambda">'Reneging'!$C$3</definedName>
    <definedName name="Mu">'Reneging'!$C$4</definedName>
    <definedName name="Non_normalized_probability">'Reneging'!$G$10:$G$210</definedName>
    <definedName name="Probability">'Reneging'!$H$10:$H$210</definedName>
    <definedName name="Probabillity">'Reneging'!$H$10:$H$210</definedName>
    <definedName name="Rate_Down">'Reneging'!$F$10:$F$210</definedName>
    <definedName name="Rate_In">'Reneging'!$F$10:$F$187</definedName>
    <definedName name="Rate_Out">'Reneging'!$E$10:$E$187</definedName>
    <definedName name="Rate_Up">'Reneging'!$E$10:$E$210</definedName>
    <definedName name="Servers">'Reneging'!$C$5</definedName>
    <definedName name="Standard_Average_Number">'Standard'!$K$3</definedName>
    <definedName name="Standard_Average_Number_waiting">'Standard'!$K$7</definedName>
    <definedName name="Standard_Effective_Arrival_Rate">'Standard'!$K$4</definedName>
    <definedName name="Standard_lambda">'Standard'!$C$3</definedName>
    <definedName name="standard_mu">'Standard'!$C$4</definedName>
    <definedName name="standard_non_normalized_probability">'Standard'!$G$10:$G$210</definedName>
    <definedName name="standard_probability">'Standard'!$H$10:$H$210</definedName>
    <definedName name="standard_rate_down">'Standard'!$F$10:$F$210</definedName>
    <definedName name="standard_rate_up">'Standard'!$E$10:$E$210</definedName>
    <definedName name="standard_servers">'Standard'!$C$5</definedName>
    <definedName name="standard_state">'Standard'!$D$10:$D$210</definedName>
    <definedName name="standard_sum_of_probabilities">'Standard'!$G$7</definedName>
    <definedName name="Standard_Time_in_system">'Standard'!$K$5</definedName>
    <definedName name="Standard_Time_waiting">'Standard'!$K$6</definedName>
    <definedName name="State">'Reneging'!$D$10:$D$210</definedName>
    <definedName name="state200">'Reneging'!$H$210</definedName>
    <definedName name="sum_of_probabilities">'Reneging'!$G$7</definedName>
    <definedName name="Time_in_system">'Reneging'!$K$5</definedName>
    <definedName name="Time_waiting">'Reneging'!$K$6</definedName>
  </definedNames>
  <calcPr fullCalcOnLoad="1"/>
</workbook>
</file>

<file path=xl/sharedStrings.xml><?xml version="1.0" encoding="utf-8"?>
<sst xmlns="http://schemas.openxmlformats.org/spreadsheetml/2006/main" count="30" uniqueCount="16">
  <si>
    <t>Lambda</t>
  </si>
  <si>
    <t>Mu</t>
  </si>
  <si>
    <t>Servers</t>
  </si>
  <si>
    <t>State</t>
  </si>
  <si>
    <t>Non-normalized probability</t>
  </si>
  <si>
    <t>sum of probabilities</t>
  </si>
  <si>
    <t>Rate Up</t>
  </si>
  <si>
    <t>Rate Down</t>
  </si>
  <si>
    <t>Average Number</t>
  </si>
  <si>
    <t>Effective Arrival Rate</t>
  </si>
  <si>
    <t>Probability</t>
  </si>
  <si>
    <t>Time in system</t>
  </si>
  <si>
    <t>Time waiting</t>
  </si>
  <si>
    <t>Average Number waiting</t>
  </si>
  <si>
    <t>© Mark S. Daskin, 2008, Northwestern University</t>
  </si>
  <si>
    <t>© Copyright, 2010, Mark S. Daskin, University of Michigan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</si>
</sst>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sz val="10"/>
      <color indexed="13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169" fontId="0" fillId="0" borderId="11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0</xdr:rowOff>
    </xdr:from>
    <xdr:to>
      <xdr:col>10</xdr:col>
      <xdr:colOff>523875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952625"/>
          <a:ext cx="1914525" cy="11239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0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4" max="4" width="5.140625" style="0" bestFit="1" customWidth="1"/>
    <col min="5" max="5" width="22.421875" style="0" customWidth="1"/>
    <col min="6" max="6" width="10.7109375" style="0" bestFit="1" customWidth="1"/>
    <col min="7" max="7" width="14.00390625" style="0" customWidth="1"/>
    <col min="8" max="8" width="12.00390625" style="0" bestFit="1" customWidth="1"/>
    <col min="10" max="10" width="20.8515625" style="0" bestFit="1" customWidth="1"/>
    <col min="11" max="11" width="17.7109375" style="0" bestFit="1" customWidth="1"/>
  </cols>
  <sheetData>
    <row r="1" spans="2:6" ht="12.75">
      <c r="B1" s="11" t="s">
        <v>15</v>
      </c>
      <c r="C1" s="11"/>
      <c r="D1" s="11"/>
      <c r="E1" s="11"/>
      <c r="F1" s="11"/>
    </row>
    <row r="3" spans="2:12" ht="12.75">
      <c r="B3" s="1" t="s">
        <v>0</v>
      </c>
      <c r="C3" s="1">
        <v>5</v>
      </c>
      <c r="J3" s="6" t="s">
        <v>8</v>
      </c>
      <c r="K3" s="7">
        <f>SUMPRODUCT(standard_state,standard_probability)</f>
        <v>6.01123595505615</v>
      </c>
      <c r="L3" t="str">
        <f>"Standard "&amp;J3</f>
        <v>Standard Average Number</v>
      </c>
    </row>
    <row r="4" spans="2:12" ht="12.75">
      <c r="B4" s="1" t="s">
        <v>1</v>
      </c>
      <c r="C4" s="1">
        <v>2</v>
      </c>
      <c r="J4" s="6" t="s">
        <v>9</v>
      </c>
      <c r="K4" s="7">
        <f>SUMPRODUCT(standard_rate_up,standard_probability)</f>
        <v>4.999999999999999</v>
      </c>
      <c r="L4" t="str">
        <f>"Standard "&amp;J4</f>
        <v>Standard Effective Arrival Rate</v>
      </c>
    </row>
    <row r="5" spans="2:12" ht="12.75">
      <c r="B5" s="1" t="s">
        <v>2</v>
      </c>
      <c r="C5" s="1">
        <v>3</v>
      </c>
      <c r="D5" s="8">
        <f>IF(Standard_lambda/(standard_mu*standard_servers)&lt;1,"","Non-steady-state conditions WARNING")</f>
      </c>
      <c r="J5" s="6" t="s">
        <v>11</v>
      </c>
      <c r="K5" s="7">
        <f>Standard_Average_Number/Standard_Effective_Arrival_Rate</f>
        <v>1.2022471910112302</v>
      </c>
      <c r="L5" t="str">
        <f>"Standard "&amp;J5</f>
        <v>Standard Time in system</v>
      </c>
    </row>
    <row r="6" spans="10:12" ht="12.75">
      <c r="J6" s="6" t="s">
        <v>12</v>
      </c>
      <c r="K6" s="7">
        <f>Standard_Time_in_system-(1/Mu)</f>
        <v>0.7022471910112302</v>
      </c>
      <c r="L6" t="str">
        <f>"Standard "&amp;J6</f>
        <v>Standard Time waiting</v>
      </c>
    </row>
    <row r="7" spans="6:12" ht="12.75">
      <c r="F7" s="9" t="s">
        <v>5</v>
      </c>
      <c r="G7">
        <f>SUM(standard_non_normalized_probability)</f>
        <v>22.249999999999982</v>
      </c>
      <c r="H7">
        <f>SUM(Probabillity)</f>
        <v>1</v>
      </c>
      <c r="J7" s="6" t="s">
        <v>13</v>
      </c>
      <c r="K7" s="7">
        <f>Standard_Time_waiting*Standard_Effective_Arrival_Rate</f>
        <v>3.5112359550561507</v>
      </c>
      <c r="L7" t="str">
        <f>"Standard "&amp;J7</f>
        <v>Standard Average Number waiting</v>
      </c>
    </row>
    <row r="9" spans="4:8" s="4" customFormat="1" ht="26.25">
      <c r="D9" s="5" t="s">
        <v>3</v>
      </c>
      <c r="E9" s="5" t="s">
        <v>6</v>
      </c>
      <c r="F9" s="5" t="s">
        <v>7</v>
      </c>
      <c r="G9" s="5" t="s">
        <v>4</v>
      </c>
      <c r="H9" s="5" t="s">
        <v>10</v>
      </c>
    </row>
    <row r="10" spans="4:8" ht="12.75">
      <c r="D10" s="3">
        <v>0</v>
      </c>
      <c r="E10" s="3">
        <f aca="true" t="shared" si="0" ref="E10:E73">Standard_lambda</f>
        <v>5</v>
      </c>
      <c r="F10" s="3">
        <f aca="true" t="shared" si="1" ref="F10:F73">MIN(D10,standard_servers)*standard_mu</f>
        <v>0</v>
      </c>
      <c r="G10" s="3">
        <v>1</v>
      </c>
      <c r="H10" s="3">
        <f aca="true" t="shared" si="2" ref="H10:H73">G10/standard_sum_of_probabilities</f>
        <v>0.044943820224719135</v>
      </c>
    </row>
    <row r="11" spans="4:8" ht="12.75">
      <c r="D11" s="3">
        <f>D10+1</f>
        <v>1</v>
      </c>
      <c r="E11" s="3">
        <f t="shared" si="0"/>
        <v>5</v>
      </c>
      <c r="F11" s="3">
        <f t="shared" si="1"/>
        <v>2</v>
      </c>
      <c r="G11" s="3">
        <f>E10*G10/F11</f>
        <v>2.5</v>
      </c>
      <c r="H11" s="3">
        <f t="shared" si="2"/>
        <v>0.11235955056179785</v>
      </c>
    </row>
    <row r="12" spans="4:8" ht="12.75">
      <c r="D12" s="3">
        <f aca="true" t="shared" si="3" ref="D12:D75">D11+1</f>
        <v>2</v>
      </c>
      <c r="E12" s="3">
        <f t="shared" si="0"/>
        <v>5</v>
      </c>
      <c r="F12" s="3">
        <f t="shared" si="1"/>
        <v>4</v>
      </c>
      <c r="G12" s="3">
        <f>E11*G11/F12</f>
        <v>3.125</v>
      </c>
      <c r="H12" s="3">
        <f t="shared" si="2"/>
        <v>0.1404494382022473</v>
      </c>
    </row>
    <row r="13" spans="4:8" ht="12.75">
      <c r="D13" s="3">
        <f t="shared" si="3"/>
        <v>3</v>
      </c>
      <c r="E13" s="3">
        <f t="shared" si="0"/>
        <v>5</v>
      </c>
      <c r="F13" s="3">
        <f t="shared" si="1"/>
        <v>6</v>
      </c>
      <c r="G13" s="3">
        <f>E12*G12/F13</f>
        <v>2.6041666666666665</v>
      </c>
      <c r="H13" s="3">
        <f t="shared" si="2"/>
        <v>0.11704119850187275</v>
      </c>
    </row>
    <row r="14" spans="4:8" ht="12.75">
      <c r="D14" s="3">
        <f t="shared" si="3"/>
        <v>4</v>
      </c>
      <c r="E14" s="3">
        <f t="shared" si="0"/>
        <v>5</v>
      </c>
      <c r="F14" s="3">
        <f t="shared" si="1"/>
        <v>6</v>
      </c>
      <c r="G14" s="3">
        <f aca="true" t="shared" si="4" ref="G14:G77">E13*G13/F14</f>
        <v>2.170138888888889</v>
      </c>
      <c r="H14" s="3">
        <f t="shared" si="2"/>
        <v>0.09753433208489395</v>
      </c>
    </row>
    <row r="15" spans="4:8" ht="12.75">
      <c r="D15" s="3">
        <f t="shared" si="3"/>
        <v>5</v>
      </c>
      <c r="E15" s="3">
        <f t="shared" si="0"/>
        <v>5</v>
      </c>
      <c r="F15" s="3">
        <f t="shared" si="1"/>
        <v>6</v>
      </c>
      <c r="G15" s="3">
        <f t="shared" si="4"/>
        <v>1.8084490740740742</v>
      </c>
      <c r="H15" s="3">
        <f t="shared" si="2"/>
        <v>0.08127861007074497</v>
      </c>
    </row>
    <row r="16" spans="4:8" ht="12.75">
      <c r="D16" s="3">
        <f t="shared" si="3"/>
        <v>6</v>
      </c>
      <c r="E16" s="3">
        <f t="shared" si="0"/>
        <v>5</v>
      </c>
      <c r="F16" s="3">
        <f t="shared" si="1"/>
        <v>6</v>
      </c>
      <c r="G16" s="3">
        <f t="shared" si="4"/>
        <v>1.5070408950617284</v>
      </c>
      <c r="H16" s="3">
        <f t="shared" si="2"/>
        <v>0.06773217505895414</v>
      </c>
    </row>
    <row r="17" spans="4:8" ht="12.75">
      <c r="D17" s="3">
        <f t="shared" si="3"/>
        <v>7</v>
      </c>
      <c r="E17" s="3">
        <f t="shared" si="0"/>
        <v>5</v>
      </c>
      <c r="F17" s="3">
        <f t="shared" si="1"/>
        <v>6</v>
      </c>
      <c r="G17" s="3">
        <f t="shared" si="4"/>
        <v>1.2558674125514404</v>
      </c>
      <c r="H17" s="3">
        <f t="shared" si="2"/>
        <v>0.05644347921579512</v>
      </c>
    </row>
    <row r="18" spans="4:8" ht="12.75">
      <c r="D18" s="3">
        <f t="shared" si="3"/>
        <v>8</v>
      </c>
      <c r="E18" s="3">
        <f t="shared" si="0"/>
        <v>5</v>
      </c>
      <c r="F18" s="3">
        <f t="shared" si="1"/>
        <v>6</v>
      </c>
      <c r="G18" s="3">
        <f t="shared" si="4"/>
        <v>1.0465561771262004</v>
      </c>
      <c r="H18" s="3">
        <f t="shared" si="2"/>
        <v>0.04703623267982927</v>
      </c>
    </row>
    <row r="19" spans="4:8" ht="12.75">
      <c r="D19" s="3">
        <f t="shared" si="3"/>
        <v>9</v>
      </c>
      <c r="E19" s="3">
        <f t="shared" si="0"/>
        <v>5</v>
      </c>
      <c r="F19" s="3">
        <f t="shared" si="1"/>
        <v>6</v>
      </c>
      <c r="G19" s="3">
        <f t="shared" si="4"/>
        <v>0.872130147605167</v>
      </c>
      <c r="H19" s="3">
        <f t="shared" si="2"/>
        <v>0.03919686056652439</v>
      </c>
    </row>
    <row r="20" spans="4:8" ht="12.75">
      <c r="D20" s="3">
        <f t="shared" si="3"/>
        <v>10</v>
      </c>
      <c r="E20" s="3">
        <f t="shared" si="0"/>
        <v>5</v>
      </c>
      <c r="F20" s="3">
        <f t="shared" si="1"/>
        <v>6</v>
      </c>
      <c r="G20" s="3">
        <f t="shared" si="4"/>
        <v>0.7267751230043059</v>
      </c>
      <c r="H20" s="3">
        <f t="shared" si="2"/>
        <v>0.03266405047210366</v>
      </c>
    </row>
    <row r="21" spans="4:8" ht="12.75">
      <c r="D21" s="2">
        <f t="shared" si="3"/>
        <v>11</v>
      </c>
      <c r="E21" s="2">
        <f t="shared" si="0"/>
        <v>5</v>
      </c>
      <c r="F21" s="2">
        <f t="shared" si="1"/>
        <v>6</v>
      </c>
      <c r="G21" s="2">
        <f t="shared" si="4"/>
        <v>0.6056459358369216</v>
      </c>
      <c r="H21" s="2">
        <f t="shared" si="2"/>
        <v>0.027220042060086387</v>
      </c>
    </row>
    <row r="22" spans="4:8" ht="12.75">
      <c r="D22" s="2">
        <f t="shared" si="3"/>
        <v>12</v>
      </c>
      <c r="E22" s="2">
        <f t="shared" si="0"/>
        <v>5</v>
      </c>
      <c r="F22" s="2">
        <f t="shared" si="1"/>
        <v>6</v>
      </c>
      <c r="G22" s="2">
        <f t="shared" si="4"/>
        <v>0.504704946530768</v>
      </c>
      <c r="H22" s="2">
        <f t="shared" si="2"/>
        <v>0.022683368383405324</v>
      </c>
    </row>
    <row r="23" spans="4:8" ht="12.75">
      <c r="D23" s="2">
        <f t="shared" si="3"/>
        <v>13</v>
      </c>
      <c r="E23" s="2">
        <f t="shared" si="0"/>
        <v>5</v>
      </c>
      <c r="F23" s="2">
        <f t="shared" si="1"/>
        <v>6</v>
      </c>
      <c r="G23" s="2">
        <f t="shared" si="4"/>
        <v>0.42058745544230663</v>
      </c>
      <c r="H23" s="2">
        <f t="shared" si="2"/>
        <v>0.0189028069861711</v>
      </c>
    </row>
    <row r="24" spans="4:8" ht="12.75">
      <c r="D24" s="2">
        <f t="shared" si="3"/>
        <v>14</v>
      </c>
      <c r="E24" s="2">
        <f t="shared" si="0"/>
        <v>5</v>
      </c>
      <c r="F24" s="2">
        <f t="shared" si="1"/>
        <v>6</v>
      </c>
      <c r="G24" s="2">
        <f t="shared" si="4"/>
        <v>0.3504895462019222</v>
      </c>
      <c r="H24" s="2">
        <f t="shared" si="2"/>
        <v>0.015752339155142583</v>
      </c>
    </row>
    <row r="25" spans="4:8" ht="12.75">
      <c r="D25" s="2">
        <f t="shared" si="3"/>
        <v>15</v>
      </c>
      <c r="E25" s="2">
        <f t="shared" si="0"/>
        <v>5</v>
      </c>
      <c r="F25" s="2">
        <f t="shared" si="1"/>
        <v>6</v>
      </c>
      <c r="G25" s="2">
        <f t="shared" si="4"/>
        <v>0.29207462183493516</v>
      </c>
      <c r="H25" s="2">
        <f t="shared" si="2"/>
        <v>0.013126949295952152</v>
      </c>
    </row>
    <row r="26" spans="4:8" ht="12.75">
      <c r="D26" s="2">
        <f t="shared" si="3"/>
        <v>16</v>
      </c>
      <c r="E26" s="2">
        <f t="shared" si="0"/>
        <v>5</v>
      </c>
      <c r="F26" s="2">
        <f t="shared" si="1"/>
        <v>6</v>
      </c>
      <c r="G26" s="2">
        <f t="shared" si="4"/>
        <v>0.2433955181957793</v>
      </c>
      <c r="H26" s="2">
        <f t="shared" si="2"/>
        <v>0.01093912441329346</v>
      </c>
    </row>
    <row r="27" spans="4:8" ht="12.75">
      <c r="D27" s="2">
        <f t="shared" si="3"/>
        <v>17</v>
      </c>
      <c r="E27" s="2">
        <f t="shared" si="0"/>
        <v>5</v>
      </c>
      <c r="F27" s="2">
        <f t="shared" si="1"/>
        <v>6</v>
      </c>
      <c r="G27" s="2">
        <f t="shared" si="4"/>
        <v>0.20282959849648274</v>
      </c>
      <c r="H27" s="2">
        <f t="shared" si="2"/>
        <v>0.009115937011077883</v>
      </c>
    </row>
    <row r="28" spans="4:8" ht="12.75">
      <c r="D28" s="2">
        <f t="shared" si="3"/>
        <v>18</v>
      </c>
      <c r="E28" s="2">
        <f t="shared" si="0"/>
        <v>5</v>
      </c>
      <c r="F28" s="2">
        <f t="shared" si="1"/>
        <v>6</v>
      </c>
      <c r="G28" s="2">
        <f t="shared" si="4"/>
        <v>0.16902466541373562</v>
      </c>
      <c r="H28" s="2">
        <f t="shared" si="2"/>
        <v>0.007596614175898236</v>
      </c>
    </row>
    <row r="29" spans="4:8" ht="12.75">
      <c r="D29" s="2">
        <f t="shared" si="3"/>
        <v>19</v>
      </c>
      <c r="E29" s="2">
        <f t="shared" si="0"/>
        <v>5</v>
      </c>
      <c r="F29" s="2">
        <f t="shared" si="1"/>
        <v>6</v>
      </c>
      <c r="G29" s="2">
        <f t="shared" si="4"/>
        <v>0.14085388784477967</v>
      </c>
      <c r="H29" s="2">
        <f t="shared" si="2"/>
        <v>0.00633051181324853</v>
      </c>
    </row>
    <row r="30" spans="4:8" ht="12.75">
      <c r="D30" s="2">
        <f t="shared" si="3"/>
        <v>20</v>
      </c>
      <c r="E30" s="2">
        <f t="shared" si="0"/>
        <v>5</v>
      </c>
      <c r="F30" s="2">
        <f t="shared" si="1"/>
        <v>6</v>
      </c>
      <c r="G30" s="2">
        <f t="shared" si="4"/>
        <v>0.11737823987064973</v>
      </c>
      <c r="H30" s="2">
        <f t="shared" si="2"/>
        <v>0.0052754265110404415</v>
      </c>
    </row>
    <row r="31" spans="4:8" ht="12.75">
      <c r="D31" s="2">
        <f t="shared" si="3"/>
        <v>21</v>
      </c>
      <c r="E31" s="2">
        <f t="shared" si="0"/>
        <v>5</v>
      </c>
      <c r="F31" s="2">
        <f t="shared" si="1"/>
        <v>6</v>
      </c>
      <c r="G31" s="2">
        <f t="shared" si="4"/>
        <v>0.0978151998922081</v>
      </c>
      <c r="H31" s="2">
        <f t="shared" si="2"/>
        <v>0.004396188759200368</v>
      </c>
    </row>
    <row r="32" spans="4:8" ht="12.75">
      <c r="D32" s="2">
        <f t="shared" si="3"/>
        <v>22</v>
      </c>
      <c r="E32" s="2">
        <f t="shared" si="0"/>
        <v>5</v>
      </c>
      <c r="F32" s="2">
        <f t="shared" si="1"/>
        <v>6</v>
      </c>
      <c r="G32" s="2">
        <f t="shared" si="4"/>
        <v>0.08151266657684009</v>
      </c>
      <c r="H32" s="2">
        <f t="shared" si="2"/>
        <v>0.003663490632666973</v>
      </c>
    </row>
    <row r="33" spans="4:8" ht="12.75">
      <c r="D33" s="2">
        <f t="shared" si="3"/>
        <v>23</v>
      </c>
      <c r="E33" s="2">
        <f t="shared" si="0"/>
        <v>5</v>
      </c>
      <c r="F33" s="2">
        <f t="shared" si="1"/>
        <v>6</v>
      </c>
      <c r="G33" s="2">
        <f t="shared" si="4"/>
        <v>0.06792722214736674</v>
      </c>
      <c r="H33" s="2">
        <f t="shared" si="2"/>
        <v>0.003052908860555811</v>
      </c>
    </row>
    <row r="34" spans="4:8" ht="12.75">
      <c r="D34" s="2">
        <f t="shared" si="3"/>
        <v>24</v>
      </c>
      <c r="E34" s="2">
        <f t="shared" si="0"/>
        <v>5</v>
      </c>
      <c r="F34" s="2">
        <f t="shared" si="1"/>
        <v>6</v>
      </c>
      <c r="G34" s="2">
        <f t="shared" si="4"/>
        <v>0.05660601845613895</v>
      </c>
      <c r="H34" s="2">
        <f t="shared" si="2"/>
        <v>0.002544090717129842</v>
      </c>
    </row>
    <row r="35" spans="4:8" ht="12.75">
      <c r="D35" s="2">
        <f t="shared" si="3"/>
        <v>25</v>
      </c>
      <c r="E35" s="2">
        <f t="shared" si="0"/>
        <v>5</v>
      </c>
      <c r="F35" s="2">
        <f t="shared" si="1"/>
        <v>6</v>
      </c>
      <c r="G35" s="2">
        <f t="shared" si="4"/>
        <v>0.04717168204678246</v>
      </c>
      <c r="H35" s="2">
        <f t="shared" si="2"/>
        <v>0.002120075597608202</v>
      </c>
    </row>
    <row r="36" spans="4:8" ht="12.75">
      <c r="D36" s="2">
        <f t="shared" si="3"/>
        <v>26</v>
      </c>
      <c r="E36" s="2">
        <f t="shared" si="0"/>
        <v>5</v>
      </c>
      <c r="F36" s="2">
        <f t="shared" si="1"/>
        <v>6</v>
      </c>
      <c r="G36" s="2">
        <f t="shared" si="4"/>
        <v>0.03930973503898538</v>
      </c>
      <c r="H36" s="2">
        <f t="shared" si="2"/>
        <v>0.0017667296646735017</v>
      </c>
    </row>
    <row r="37" spans="4:8" ht="12.75">
      <c r="D37" s="2">
        <f t="shared" si="3"/>
        <v>27</v>
      </c>
      <c r="E37" s="2">
        <f t="shared" si="0"/>
        <v>5</v>
      </c>
      <c r="F37" s="2">
        <f t="shared" si="1"/>
        <v>6</v>
      </c>
      <c r="G37" s="2">
        <f t="shared" si="4"/>
        <v>0.03275811253248782</v>
      </c>
      <c r="H37" s="2">
        <f t="shared" si="2"/>
        <v>0.0014722747205612513</v>
      </c>
    </row>
    <row r="38" spans="4:8" ht="12.75">
      <c r="D38" s="2">
        <f t="shared" si="3"/>
        <v>28</v>
      </c>
      <c r="E38" s="2">
        <f t="shared" si="0"/>
        <v>5</v>
      </c>
      <c r="F38" s="2">
        <f t="shared" si="1"/>
        <v>6</v>
      </c>
      <c r="G38" s="2">
        <f t="shared" si="4"/>
        <v>0.027298427110406514</v>
      </c>
      <c r="H38" s="2">
        <f t="shared" si="2"/>
        <v>0.0012268956004677094</v>
      </c>
    </row>
    <row r="39" spans="4:8" ht="12.75">
      <c r="D39" s="2">
        <f t="shared" si="3"/>
        <v>29</v>
      </c>
      <c r="E39" s="2">
        <f t="shared" si="0"/>
        <v>5</v>
      </c>
      <c r="F39" s="2">
        <f t="shared" si="1"/>
        <v>6</v>
      </c>
      <c r="G39" s="2">
        <f t="shared" si="4"/>
        <v>0.022748689258672097</v>
      </c>
      <c r="H39" s="2">
        <f t="shared" si="2"/>
        <v>0.001022413000389758</v>
      </c>
    </row>
    <row r="40" spans="4:8" ht="12.75">
      <c r="D40" s="2">
        <f t="shared" si="3"/>
        <v>30</v>
      </c>
      <c r="E40" s="2">
        <f t="shared" si="0"/>
        <v>5</v>
      </c>
      <c r="F40" s="2">
        <f t="shared" si="1"/>
        <v>6</v>
      </c>
      <c r="G40" s="2">
        <f t="shared" si="4"/>
        <v>0.018957241048893413</v>
      </c>
      <c r="H40" s="2">
        <f t="shared" si="2"/>
        <v>0.0008520108336581316</v>
      </c>
    </row>
    <row r="41" spans="4:8" ht="12.75">
      <c r="D41" s="2">
        <f t="shared" si="3"/>
        <v>31</v>
      </c>
      <c r="E41" s="2">
        <f t="shared" si="0"/>
        <v>5</v>
      </c>
      <c r="F41" s="2">
        <f t="shared" si="1"/>
        <v>6</v>
      </c>
      <c r="G41" s="2">
        <f t="shared" si="4"/>
        <v>0.015797700874077846</v>
      </c>
      <c r="H41" s="2">
        <f t="shared" si="2"/>
        <v>0.0007100090280484431</v>
      </c>
    </row>
    <row r="42" spans="4:8" ht="12.75">
      <c r="D42" s="2">
        <f t="shared" si="3"/>
        <v>32</v>
      </c>
      <c r="E42" s="2">
        <f t="shared" si="0"/>
        <v>5</v>
      </c>
      <c r="F42" s="2">
        <f t="shared" si="1"/>
        <v>6</v>
      </c>
      <c r="G42" s="2">
        <f t="shared" si="4"/>
        <v>0.013164750728398206</v>
      </c>
      <c r="H42" s="2">
        <f t="shared" si="2"/>
        <v>0.0005916741900403692</v>
      </c>
    </row>
    <row r="43" spans="4:8" ht="12.75">
      <c r="D43" s="2">
        <f t="shared" si="3"/>
        <v>33</v>
      </c>
      <c r="E43" s="2">
        <f t="shared" si="0"/>
        <v>5</v>
      </c>
      <c r="F43" s="2">
        <f t="shared" si="1"/>
        <v>6</v>
      </c>
      <c r="G43" s="2">
        <f t="shared" si="4"/>
        <v>0.010970625606998505</v>
      </c>
      <c r="H43" s="2">
        <f t="shared" si="2"/>
        <v>0.0004930618250336411</v>
      </c>
    </row>
    <row r="44" spans="4:8" ht="12.75">
      <c r="D44" s="2">
        <f t="shared" si="3"/>
        <v>34</v>
      </c>
      <c r="E44" s="2">
        <f t="shared" si="0"/>
        <v>5</v>
      </c>
      <c r="F44" s="2">
        <f t="shared" si="1"/>
        <v>6</v>
      </c>
      <c r="G44" s="2">
        <f t="shared" si="4"/>
        <v>0.009142188005832087</v>
      </c>
      <c r="H44" s="2">
        <f t="shared" si="2"/>
        <v>0.0004108848541947009</v>
      </c>
    </row>
    <row r="45" spans="4:8" ht="12.75">
      <c r="D45" s="2">
        <f t="shared" si="3"/>
        <v>35</v>
      </c>
      <c r="E45" s="2">
        <f t="shared" si="0"/>
        <v>5</v>
      </c>
      <c r="F45" s="2">
        <f t="shared" si="1"/>
        <v>6</v>
      </c>
      <c r="G45" s="2">
        <f t="shared" si="4"/>
        <v>0.007618490004860073</v>
      </c>
      <c r="H45" s="2">
        <f t="shared" si="2"/>
        <v>0.0003424040451622507</v>
      </c>
    </row>
    <row r="46" spans="4:8" ht="12.75">
      <c r="D46" s="2">
        <f t="shared" si="3"/>
        <v>36</v>
      </c>
      <c r="E46" s="2">
        <f t="shared" si="0"/>
        <v>5</v>
      </c>
      <c r="F46" s="2">
        <f t="shared" si="1"/>
        <v>6</v>
      </c>
      <c r="G46" s="2">
        <f t="shared" si="4"/>
        <v>0.006348741670716728</v>
      </c>
      <c r="H46" s="2">
        <f t="shared" si="2"/>
        <v>0.00028533670430187563</v>
      </c>
    </row>
    <row r="47" spans="4:8" ht="12.75">
      <c r="D47" s="2">
        <f t="shared" si="3"/>
        <v>37</v>
      </c>
      <c r="E47" s="2">
        <f t="shared" si="0"/>
        <v>5</v>
      </c>
      <c r="F47" s="2">
        <f t="shared" si="1"/>
        <v>6</v>
      </c>
      <c r="G47" s="2">
        <f t="shared" si="4"/>
        <v>0.0052906180589306065</v>
      </c>
      <c r="H47" s="2">
        <f t="shared" si="2"/>
        <v>0.0002377805869182297</v>
      </c>
    </row>
    <row r="48" spans="4:8" ht="12.75">
      <c r="D48" s="2">
        <f t="shared" si="3"/>
        <v>38</v>
      </c>
      <c r="E48" s="2">
        <f t="shared" si="0"/>
        <v>5</v>
      </c>
      <c r="F48" s="2">
        <f t="shared" si="1"/>
        <v>6</v>
      </c>
      <c r="G48" s="2">
        <f t="shared" si="4"/>
        <v>0.0044088483824421725</v>
      </c>
      <c r="H48" s="2">
        <f t="shared" si="2"/>
        <v>0.00019815048909852477</v>
      </c>
    </row>
    <row r="49" spans="4:8" ht="12.75">
      <c r="D49" s="2">
        <f t="shared" si="3"/>
        <v>39</v>
      </c>
      <c r="E49" s="2">
        <f t="shared" si="0"/>
        <v>5</v>
      </c>
      <c r="F49" s="2">
        <f t="shared" si="1"/>
        <v>6</v>
      </c>
      <c r="G49" s="2">
        <f t="shared" si="4"/>
        <v>0.00367404031870181</v>
      </c>
      <c r="H49" s="2">
        <f t="shared" si="2"/>
        <v>0.00016512540758210396</v>
      </c>
    </row>
    <row r="50" spans="4:8" ht="12.75">
      <c r="D50" s="2">
        <f t="shared" si="3"/>
        <v>40</v>
      </c>
      <c r="E50" s="2">
        <f t="shared" si="0"/>
        <v>5</v>
      </c>
      <c r="F50" s="2">
        <f t="shared" si="1"/>
        <v>6</v>
      </c>
      <c r="G50" s="2">
        <f t="shared" si="4"/>
        <v>0.0030617002655848415</v>
      </c>
      <c r="H50" s="2">
        <f t="shared" si="2"/>
        <v>0.00013760450631841996</v>
      </c>
    </row>
    <row r="51" spans="4:8" ht="12.75">
      <c r="D51" s="2">
        <f t="shared" si="3"/>
        <v>41</v>
      </c>
      <c r="E51" s="2">
        <f t="shared" si="0"/>
        <v>5</v>
      </c>
      <c r="F51" s="2">
        <f t="shared" si="1"/>
        <v>6</v>
      </c>
      <c r="G51" s="2">
        <f t="shared" si="4"/>
        <v>0.002551416887987368</v>
      </c>
      <c r="H51" s="2">
        <f t="shared" si="2"/>
        <v>0.00011467042193201663</v>
      </c>
    </row>
    <row r="52" spans="4:8" ht="12.75">
      <c r="D52" s="2">
        <f t="shared" si="3"/>
        <v>42</v>
      </c>
      <c r="E52" s="2">
        <f t="shared" si="0"/>
        <v>5</v>
      </c>
      <c r="F52" s="2">
        <f t="shared" si="1"/>
        <v>6</v>
      </c>
      <c r="G52" s="2">
        <f t="shared" si="4"/>
        <v>0.0021261807399894734</v>
      </c>
      <c r="H52" s="2">
        <f t="shared" si="2"/>
        <v>9.55586849433472E-05</v>
      </c>
    </row>
    <row r="53" spans="4:8" ht="12.75">
      <c r="D53" s="2">
        <f t="shared" si="3"/>
        <v>43</v>
      </c>
      <c r="E53" s="2">
        <f t="shared" si="0"/>
        <v>5</v>
      </c>
      <c r="F53" s="2">
        <f t="shared" si="1"/>
        <v>6</v>
      </c>
      <c r="G53" s="2">
        <f t="shared" si="4"/>
        <v>0.0017718172833245613</v>
      </c>
      <c r="H53" s="2">
        <f t="shared" si="2"/>
        <v>7.963223745278934E-05</v>
      </c>
    </row>
    <row r="54" spans="4:8" ht="12.75">
      <c r="D54" s="2">
        <f t="shared" si="3"/>
        <v>44</v>
      </c>
      <c r="E54" s="2">
        <f t="shared" si="0"/>
        <v>5</v>
      </c>
      <c r="F54" s="2">
        <f t="shared" si="1"/>
        <v>6</v>
      </c>
      <c r="G54" s="2">
        <f t="shared" si="4"/>
        <v>0.0014765144027704678</v>
      </c>
      <c r="H54" s="2">
        <f t="shared" si="2"/>
        <v>6.636019787732445E-05</v>
      </c>
    </row>
    <row r="55" spans="4:8" ht="12.75">
      <c r="D55" s="2">
        <f t="shared" si="3"/>
        <v>45</v>
      </c>
      <c r="E55" s="2">
        <f t="shared" si="0"/>
        <v>5</v>
      </c>
      <c r="F55" s="2">
        <f t="shared" si="1"/>
        <v>6</v>
      </c>
      <c r="G55" s="2">
        <f t="shared" si="4"/>
        <v>0.0012304286689753898</v>
      </c>
      <c r="H55" s="2">
        <f t="shared" si="2"/>
        <v>5.5300164897770374E-05</v>
      </c>
    </row>
    <row r="56" spans="4:8" ht="12.75">
      <c r="D56" s="2">
        <f t="shared" si="3"/>
        <v>46</v>
      </c>
      <c r="E56" s="2">
        <f t="shared" si="0"/>
        <v>5</v>
      </c>
      <c r="F56" s="2">
        <f t="shared" si="1"/>
        <v>6</v>
      </c>
      <c r="G56" s="2">
        <f t="shared" si="4"/>
        <v>0.0010253572241461582</v>
      </c>
      <c r="H56" s="2">
        <f t="shared" si="2"/>
        <v>4.608347074814198E-05</v>
      </c>
    </row>
    <row r="57" spans="4:8" ht="12.75">
      <c r="D57" s="2">
        <f t="shared" si="3"/>
        <v>47</v>
      </c>
      <c r="E57" s="2">
        <f t="shared" si="0"/>
        <v>5</v>
      </c>
      <c r="F57" s="2">
        <f t="shared" si="1"/>
        <v>6</v>
      </c>
      <c r="G57" s="2">
        <f t="shared" si="4"/>
        <v>0.0008544643534551319</v>
      </c>
      <c r="H57" s="2">
        <f t="shared" si="2"/>
        <v>3.840289229011832E-05</v>
      </c>
    </row>
    <row r="58" spans="4:8" ht="12.75">
      <c r="D58" s="2">
        <f t="shared" si="3"/>
        <v>48</v>
      </c>
      <c r="E58" s="2">
        <f t="shared" si="0"/>
        <v>5</v>
      </c>
      <c r="F58" s="2">
        <f t="shared" si="1"/>
        <v>6</v>
      </c>
      <c r="G58" s="2">
        <f t="shared" si="4"/>
        <v>0.0007120536278792766</v>
      </c>
      <c r="H58" s="2">
        <f t="shared" si="2"/>
        <v>3.2002410241765264E-05</v>
      </c>
    </row>
    <row r="59" spans="4:8" ht="12.75">
      <c r="D59" s="2">
        <f t="shared" si="3"/>
        <v>49</v>
      </c>
      <c r="E59" s="2">
        <f t="shared" si="0"/>
        <v>5</v>
      </c>
      <c r="F59" s="2">
        <f t="shared" si="1"/>
        <v>6</v>
      </c>
      <c r="G59" s="2">
        <f t="shared" si="4"/>
        <v>0.0005933780232327305</v>
      </c>
      <c r="H59" s="2">
        <f t="shared" si="2"/>
        <v>2.6668675201471055E-05</v>
      </c>
    </row>
    <row r="60" spans="4:8" ht="12.75">
      <c r="D60" s="2">
        <f t="shared" si="3"/>
        <v>50</v>
      </c>
      <c r="E60" s="2">
        <f t="shared" si="0"/>
        <v>5</v>
      </c>
      <c r="F60" s="2">
        <f t="shared" si="1"/>
        <v>6</v>
      </c>
      <c r="G60" s="2">
        <f t="shared" si="4"/>
        <v>0.0004944816860272754</v>
      </c>
      <c r="H60" s="2">
        <f t="shared" si="2"/>
        <v>2.222389600122588E-05</v>
      </c>
    </row>
    <row r="61" spans="4:8" ht="12.75">
      <c r="D61" s="2">
        <f t="shared" si="3"/>
        <v>51</v>
      </c>
      <c r="E61" s="2">
        <f t="shared" si="0"/>
        <v>5</v>
      </c>
      <c r="F61" s="2">
        <f t="shared" si="1"/>
        <v>6</v>
      </c>
      <c r="G61" s="2">
        <f t="shared" si="4"/>
        <v>0.0004120680716893962</v>
      </c>
      <c r="H61" s="2">
        <f t="shared" si="2"/>
        <v>1.85199133343549E-05</v>
      </c>
    </row>
    <row r="62" spans="4:8" ht="12.75">
      <c r="D62" s="2">
        <f t="shared" si="3"/>
        <v>52</v>
      </c>
      <c r="E62" s="2">
        <f t="shared" si="0"/>
        <v>5</v>
      </c>
      <c r="F62" s="2">
        <f t="shared" si="1"/>
        <v>6</v>
      </c>
      <c r="G62" s="2">
        <f t="shared" si="4"/>
        <v>0.0003433900597411635</v>
      </c>
      <c r="H62" s="2">
        <f t="shared" si="2"/>
        <v>1.5433261111962418E-05</v>
      </c>
    </row>
    <row r="63" spans="4:8" ht="12.75">
      <c r="D63" s="2">
        <f t="shared" si="3"/>
        <v>53</v>
      </c>
      <c r="E63" s="2">
        <f t="shared" si="0"/>
        <v>5</v>
      </c>
      <c r="F63" s="2">
        <f t="shared" si="1"/>
        <v>6</v>
      </c>
      <c r="G63" s="2">
        <f t="shared" si="4"/>
        <v>0.00028615838311763626</v>
      </c>
      <c r="H63" s="2">
        <f t="shared" si="2"/>
        <v>1.2861050926635348E-05</v>
      </c>
    </row>
    <row r="64" spans="4:8" ht="12.75">
      <c r="D64" s="2">
        <f t="shared" si="3"/>
        <v>54</v>
      </c>
      <c r="E64" s="2">
        <f t="shared" si="0"/>
        <v>5</v>
      </c>
      <c r="F64" s="2">
        <f t="shared" si="1"/>
        <v>6</v>
      </c>
      <c r="G64" s="2">
        <f t="shared" si="4"/>
        <v>0.0002384653192646969</v>
      </c>
      <c r="H64" s="2">
        <f t="shared" si="2"/>
        <v>1.071754243886279E-05</v>
      </c>
    </row>
    <row r="65" spans="4:8" ht="12.75">
      <c r="D65" s="2">
        <f t="shared" si="3"/>
        <v>55</v>
      </c>
      <c r="E65" s="2">
        <f t="shared" si="0"/>
        <v>5</v>
      </c>
      <c r="F65" s="2">
        <f t="shared" si="1"/>
        <v>6</v>
      </c>
      <c r="G65" s="2">
        <f t="shared" si="4"/>
        <v>0.00019872109938724738</v>
      </c>
      <c r="H65" s="2">
        <f t="shared" si="2"/>
        <v>8.93128536571899E-06</v>
      </c>
    </row>
    <row r="66" spans="4:8" ht="12.75">
      <c r="D66" s="2">
        <f t="shared" si="3"/>
        <v>56</v>
      </c>
      <c r="E66" s="2">
        <f t="shared" si="0"/>
        <v>5</v>
      </c>
      <c r="F66" s="2">
        <f t="shared" si="1"/>
        <v>6</v>
      </c>
      <c r="G66" s="2">
        <f t="shared" si="4"/>
        <v>0.0001656009161560395</v>
      </c>
      <c r="H66" s="2">
        <f t="shared" si="2"/>
        <v>7.4427378047658265E-06</v>
      </c>
    </row>
    <row r="67" spans="4:8" ht="12.75">
      <c r="D67" s="2">
        <f t="shared" si="3"/>
        <v>57</v>
      </c>
      <c r="E67" s="2">
        <f t="shared" si="0"/>
        <v>5</v>
      </c>
      <c r="F67" s="2">
        <f t="shared" si="1"/>
        <v>6</v>
      </c>
      <c r="G67" s="2">
        <f t="shared" si="4"/>
        <v>0.00013800076346336625</v>
      </c>
      <c r="H67" s="2">
        <f t="shared" si="2"/>
        <v>6.202281503971522E-06</v>
      </c>
    </row>
    <row r="68" spans="4:8" ht="12.75">
      <c r="D68" s="2">
        <f t="shared" si="3"/>
        <v>58</v>
      </c>
      <c r="E68" s="2">
        <f t="shared" si="0"/>
        <v>5</v>
      </c>
      <c r="F68" s="2">
        <f t="shared" si="1"/>
        <v>6</v>
      </c>
      <c r="G68" s="2">
        <f t="shared" si="4"/>
        <v>0.00011500063621947187</v>
      </c>
      <c r="H68" s="2">
        <f t="shared" si="2"/>
        <v>5.168567919976268E-06</v>
      </c>
    </row>
    <row r="69" spans="4:8" ht="12.75">
      <c r="D69" s="2">
        <f t="shared" si="3"/>
        <v>59</v>
      </c>
      <c r="E69" s="2">
        <f t="shared" si="0"/>
        <v>5</v>
      </c>
      <c r="F69" s="2">
        <f t="shared" si="1"/>
        <v>6</v>
      </c>
      <c r="G69" s="2">
        <f t="shared" si="4"/>
        <v>9.583386351622656E-05</v>
      </c>
      <c r="H69" s="2">
        <f t="shared" si="2"/>
        <v>4.307139933313557E-06</v>
      </c>
    </row>
    <row r="70" spans="4:8" ht="12.75">
      <c r="D70" s="2">
        <f t="shared" si="3"/>
        <v>60</v>
      </c>
      <c r="E70" s="2">
        <f t="shared" si="0"/>
        <v>5</v>
      </c>
      <c r="F70" s="2">
        <f t="shared" si="1"/>
        <v>6</v>
      </c>
      <c r="G70" s="2">
        <f t="shared" si="4"/>
        <v>7.986155293018879E-05</v>
      </c>
      <c r="H70" s="2">
        <f t="shared" si="2"/>
        <v>3.589283277761297E-06</v>
      </c>
    </row>
    <row r="71" spans="4:8" ht="12.75">
      <c r="D71" s="2">
        <f t="shared" si="3"/>
        <v>61</v>
      </c>
      <c r="E71" s="2">
        <f t="shared" si="0"/>
        <v>5</v>
      </c>
      <c r="F71" s="2">
        <f t="shared" si="1"/>
        <v>6</v>
      </c>
      <c r="G71" s="2">
        <f t="shared" si="4"/>
        <v>6.655129410849066E-05</v>
      </c>
      <c r="H71" s="2">
        <f t="shared" si="2"/>
        <v>2.991069398134414E-06</v>
      </c>
    </row>
    <row r="72" spans="4:8" ht="12.75">
      <c r="D72" s="2">
        <f t="shared" si="3"/>
        <v>62</v>
      </c>
      <c r="E72" s="2">
        <f t="shared" si="0"/>
        <v>5</v>
      </c>
      <c r="F72" s="2">
        <f t="shared" si="1"/>
        <v>6</v>
      </c>
      <c r="G72" s="2">
        <f t="shared" si="4"/>
        <v>5.545941175707556E-05</v>
      </c>
      <c r="H72" s="2">
        <f t="shared" si="2"/>
        <v>2.4925578317786788E-06</v>
      </c>
    </row>
    <row r="73" spans="4:8" ht="12.75">
      <c r="D73" s="2">
        <f t="shared" si="3"/>
        <v>63</v>
      </c>
      <c r="E73" s="2">
        <f t="shared" si="0"/>
        <v>5</v>
      </c>
      <c r="F73" s="2">
        <f t="shared" si="1"/>
        <v>6</v>
      </c>
      <c r="G73" s="2">
        <f t="shared" si="4"/>
        <v>4.6216176464229635E-05</v>
      </c>
      <c r="H73" s="2">
        <f t="shared" si="2"/>
        <v>2.0771315264822326E-06</v>
      </c>
    </row>
    <row r="74" spans="4:8" ht="12.75">
      <c r="D74" s="2">
        <f t="shared" si="3"/>
        <v>64</v>
      </c>
      <c r="E74" s="2">
        <f aca="true" t="shared" si="5" ref="E74:E137">Standard_lambda</f>
        <v>5</v>
      </c>
      <c r="F74" s="2">
        <f aca="true" t="shared" si="6" ref="F74:F137">MIN(D74,standard_servers)*standard_mu</f>
        <v>6</v>
      </c>
      <c r="G74" s="2">
        <f t="shared" si="4"/>
        <v>3.851348038685803E-05</v>
      </c>
      <c r="H74" s="2">
        <f aca="true" t="shared" si="7" ref="H74:H137">G74/standard_sum_of_probabilities</f>
        <v>1.7309429387351936E-06</v>
      </c>
    </row>
    <row r="75" spans="4:8" ht="12.75">
      <c r="D75" s="2">
        <f t="shared" si="3"/>
        <v>65</v>
      </c>
      <c r="E75" s="2">
        <f t="shared" si="5"/>
        <v>5</v>
      </c>
      <c r="F75" s="2">
        <f t="shared" si="6"/>
        <v>6</v>
      </c>
      <c r="G75" s="2">
        <f t="shared" si="4"/>
        <v>3.209456698904836E-05</v>
      </c>
      <c r="H75" s="2">
        <f t="shared" si="7"/>
        <v>1.4424524489459948E-06</v>
      </c>
    </row>
    <row r="76" spans="4:8" ht="12.75">
      <c r="D76" s="2">
        <f aca="true" t="shared" si="8" ref="D76:D139">D75+1</f>
        <v>66</v>
      </c>
      <c r="E76" s="2">
        <f t="shared" si="5"/>
        <v>5</v>
      </c>
      <c r="F76" s="2">
        <f t="shared" si="6"/>
        <v>6</v>
      </c>
      <c r="G76" s="2">
        <f t="shared" si="4"/>
        <v>2.674547249087363E-05</v>
      </c>
      <c r="H76" s="2">
        <f t="shared" si="7"/>
        <v>1.2020437074549955E-06</v>
      </c>
    </row>
    <row r="77" spans="4:8" ht="12.75">
      <c r="D77" s="2">
        <f t="shared" si="8"/>
        <v>67</v>
      </c>
      <c r="E77" s="2">
        <f t="shared" si="5"/>
        <v>5</v>
      </c>
      <c r="F77" s="2">
        <f t="shared" si="6"/>
        <v>6</v>
      </c>
      <c r="G77" s="2">
        <f t="shared" si="4"/>
        <v>2.2287893742394693E-05</v>
      </c>
      <c r="H77" s="2">
        <f t="shared" si="7"/>
        <v>1.0017030895458297E-06</v>
      </c>
    </row>
    <row r="78" spans="4:8" ht="12.75">
      <c r="D78" s="2">
        <f t="shared" si="8"/>
        <v>68</v>
      </c>
      <c r="E78" s="2">
        <f t="shared" si="5"/>
        <v>5</v>
      </c>
      <c r="F78" s="2">
        <f t="shared" si="6"/>
        <v>6</v>
      </c>
      <c r="G78" s="2">
        <f aca="true" t="shared" si="9" ref="G78:G141">E77*G77/F78</f>
        <v>1.8573244785328912E-05</v>
      </c>
      <c r="H78" s="2">
        <f t="shared" si="7"/>
        <v>8.347525746215248E-07</v>
      </c>
    </row>
    <row r="79" spans="4:8" ht="12.75">
      <c r="D79" s="2">
        <f t="shared" si="8"/>
        <v>69</v>
      </c>
      <c r="E79" s="2">
        <f t="shared" si="5"/>
        <v>5</v>
      </c>
      <c r="F79" s="2">
        <f t="shared" si="6"/>
        <v>6</v>
      </c>
      <c r="G79" s="2">
        <f t="shared" si="9"/>
        <v>1.5477703987774093E-05</v>
      </c>
      <c r="H79" s="2">
        <f t="shared" si="7"/>
        <v>6.956271455179373E-07</v>
      </c>
    </row>
    <row r="80" spans="4:8" ht="12.75">
      <c r="D80" s="2">
        <f t="shared" si="8"/>
        <v>70</v>
      </c>
      <c r="E80" s="2">
        <f t="shared" si="5"/>
        <v>5</v>
      </c>
      <c r="F80" s="2">
        <f t="shared" si="6"/>
        <v>6</v>
      </c>
      <c r="G80" s="2">
        <f t="shared" si="9"/>
        <v>1.2898086656478411E-05</v>
      </c>
      <c r="H80" s="2">
        <f t="shared" si="7"/>
        <v>5.796892879316144E-07</v>
      </c>
    </row>
    <row r="81" spans="4:8" ht="12.75">
      <c r="D81" s="2">
        <f t="shared" si="8"/>
        <v>71</v>
      </c>
      <c r="E81" s="2">
        <f t="shared" si="5"/>
        <v>5</v>
      </c>
      <c r="F81" s="2">
        <f t="shared" si="6"/>
        <v>6</v>
      </c>
      <c r="G81" s="2">
        <f t="shared" si="9"/>
        <v>1.0748405547065344E-05</v>
      </c>
      <c r="H81" s="2">
        <f t="shared" si="7"/>
        <v>4.830744066096787E-07</v>
      </c>
    </row>
    <row r="82" spans="4:8" ht="12.75">
      <c r="D82" s="2">
        <f t="shared" si="8"/>
        <v>72</v>
      </c>
      <c r="E82" s="2">
        <f t="shared" si="5"/>
        <v>5</v>
      </c>
      <c r="F82" s="2">
        <f t="shared" si="6"/>
        <v>6</v>
      </c>
      <c r="G82" s="2">
        <f t="shared" si="9"/>
        <v>8.957004622554453E-06</v>
      </c>
      <c r="H82" s="2">
        <f t="shared" si="7"/>
        <v>4.025620055080656E-07</v>
      </c>
    </row>
    <row r="83" spans="4:8" ht="12.75">
      <c r="D83" s="2">
        <f t="shared" si="8"/>
        <v>73</v>
      </c>
      <c r="E83" s="2">
        <f t="shared" si="5"/>
        <v>5</v>
      </c>
      <c r="F83" s="2">
        <f t="shared" si="6"/>
        <v>6</v>
      </c>
      <c r="G83" s="2">
        <f t="shared" si="9"/>
        <v>7.464170518795377E-06</v>
      </c>
      <c r="H83" s="2">
        <f t="shared" si="7"/>
        <v>3.35468337923388E-07</v>
      </c>
    </row>
    <row r="84" spans="4:8" ht="12.75">
      <c r="D84" s="2">
        <f t="shared" si="8"/>
        <v>74</v>
      </c>
      <c r="E84" s="2">
        <f t="shared" si="5"/>
        <v>5</v>
      </c>
      <c r="F84" s="2">
        <f t="shared" si="6"/>
        <v>6</v>
      </c>
      <c r="G84" s="2">
        <f t="shared" si="9"/>
        <v>6.220142098996148E-06</v>
      </c>
      <c r="H84" s="2">
        <f t="shared" si="7"/>
        <v>2.7955694826949003E-07</v>
      </c>
    </row>
    <row r="85" spans="4:8" ht="12.75">
      <c r="D85" s="2">
        <f t="shared" si="8"/>
        <v>75</v>
      </c>
      <c r="E85" s="2">
        <f t="shared" si="5"/>
        <v>5</v>
      </c>
      <c r="F85" s="2">
        <f t="shared" si="6"/>
        <v>6</v>
      </c>
      <c r="G85" s="2">
        <f t="shared" si="9"/>
        <v>5.183451749163456E-06</v>
      </c>
      <c r="H85" s="2">
        <f t="shared" si="7"/>
        <v>2.3296412355790833E-07</v>
      </c>
    </row>
    <row r="86" spans="4:8" ht="12.75">
      <c r="D86" s="2">
        <f t="shared" si="8"/>
        <v>76</v>
      </c>
      <c r="E86" s="2">
        <f t="shared" si="5"/>
        <v>5</v>
      </c>
      <c r="F86" s="2">
        <f t="shared" si="6"/>
        <v>6</v>
      </c>
      <c r="G86" s="2">
        <f t="shared" si="9"/>
        <v>4.3195431243028795E-06</v>
      </c>
      <c r="H86" s="2">
        <f t="shared" si="7"/>
        <v>1.9413676963159025E-07</v>
      </c>
    </row>
    <row r="87" spans="4:8" ht="12.75">
      <c r="D87" s="2">
        <f t="shared" si="8"/>
        <v>77</v>
      </c>
      <c r="E87" s="2">
        <f t="shared" si="5"/>
        <v>5</v>
      </c>
      <c r="F87" s="2">
        <f t="shared" si="6"/>
        <v>6</v>
      </c>
      <c r="G87" s="2">
        <f t="shared" si="9"/>
        <v>3.5996192702523998E-06</v>
      </c>
      <c r="H87" s="2">
        <f t="shared" si="7"/>
        <v>1.6178064135965853E-07</v>
      </c>
    </row>
    <row r="88" spans="4:8" ht="12.75">
      <c r="D88" s="2">
        <f t="shared" si="8"/>
        <v>78</v>
      </c>
      <c r="E88" s="2">
        <f t="shared" si="5"/>
        <v>5</v>
      </c>
      <c r="F88" s="2">
        <f t="shared" si="6"/>
        <v>6</v>
      </c>
      <c r="G88" s="2">
        <f t="shared" si="9"/>
        <v>2.999682725210333E-06</v>
      </c>
      <c r="H88" s="2">
        <f t="shared" si="7"/>
        <v>1.3481720113304878E-07</v>
      </c>
    </row>
    <row r="89" spans="4:8" ht="12.75">
      <c r="D89" s="2">
        <f t="shared" si="8"/>
        <v>79</v>
      </c>
      <c r="E89" s="2">
        <f t="shared" si="5"/>
        <v>5</v>
      </c>
      <c r="F89" s="2">
        <f t="shared" si="6"/>
        <v>6</v>
      </c>
      <c r="G89" s="2">
        <f t="shared" si="9"/>
        <v>2.499735604341944E-06</v>
      </c>
      <c r="H89" s="2">
        <f t="shared" si="7"/>
        <v>1.1234766761087399E-07</v>
      </c>
    </row>
    <row r="90" spans="4:8" ht="12.75">
      <c r="D90" s="2">
        <f t="shared" si="8"/>
        <v>80</v>
      </c>
      <c r="E90" s="2">
        <f t="shared" si="5"/>
        <v>5</v>
      </c>
      <c r="F90" s="2">
        <f t="shared" si="6"/>
        <v>6</v>
      </c>
      <c r="G90" s="2">
        <f t="shared" si="9"/>
        <v>2.083113003618287E-06</v>
      </c>
      <c r="H90" s="2">
        <f t="shared" si="7"/>
        <v>9.362305634239499E-08</v>
      </c>
    </row>
    <row r="91" spans="4:8" ht="12.75">
      <c r="D91" s="2">
        <f t="shared" si="8"/>
        <v>81</v>
      </c>
      <c r="E91" s="2">
        <f t="shared" si="5"/>
        <v>5</v>
      </c>
      <c r="F91" s="2">
        <f t="shared" si="6"/>
        <v>6</v>
      </c>
      <c r="G91" s="2">
        <f t="shared" si="9"/>
        <v>1.735927503015239E-06</v>
      </c>
      <c r="H91" s="2">
        <f t="shared" si="7"/>
        <v>7.80192136186625E-08</v>
      </c>
    </row>
    <row r="92" spans="4:8" ht="12.75">
      <c r="D92" s="2">
        <f t="shared" si="8"/>
        <v>82</v>
      </c>
      <c r="E92" s="2">
        <f t="shared" si="5"/>
        <v>5</v>
      </c>
      <c r="F92" s="2">
        <f t="shared" si="6"/>
        <v>6</v>
      </c>
      <c r="G92" s="2">
        <f t="shared" si="9"/>
        <v>1.4466062525126992E-06</v>
      </c>
      <c r="H92" s="2">
        <f t="shared" si="7"/>
        <v>6.501601134888541E-08</v>
      </c>
    </row>
    <row r="93" spans="4:8" ht="12.75">
      <c r="D93" s="2">
        <f t="shared" si="8"/>
        <v>83</v>
      </c>
      <c r="E93" s="2">
        <f t="shared" si="5"/>
        <v>5</v>
      </c>
      <c r="F93" s="2">
        <f t="shared" si="6"/>
        <v>6</v>
      </c>
      <c r="G93" s="2">
        <f t="shared" si="9"/>
        <v>1.2055052104272493E-06</v>
      </c>
      <c r="H93" s="2">
        <f t="shared" si="7"/>
        <v>5.418000945740451E-08</v>
      </c>
    </row>
    <row r="94" spans="4:8" ht="12.75">
      <c r="D94" s="2">
        <f t="shared" si="8"/>
        <v>84</v>
      </c>
      <c r="E94" s="2">
        <f t="shared" si="5"/>
        <v>5</v>
      </c>
      <c r="F94" s="2">
        <f t="shared" si="6"/>
        <v>6</v>
      </c>
      <c r="G94" s="2">
        <f t="shared" si="9"/>
        <v>1.0045876753560411E-06</v>
      </c>
      <c r="H94" s="2">
        <f t="shared" si="7"/>
        <v>4.515000788117042E-08</v>
      </c>
    </row>
    <row r="95" spans="4:8" ht="12.75">
      <c r="D95" s="2">
        <f t="shared" si="8"/>
        <v>85</v>
      </c>
      <c r="E95" s="2">
        <f t="shared" si="5"/>
        <v>5</v>
      </c>
      <c r="F95" s="2">
        <f t="shared" si="6"/>
        <v>6</v>
      </c>
      <c r="G95" s="2">
        <f t="shared" si="9"/>
        <v>8.371563961300343E-07</v>
      </c>
      <c r="H95" s="2">
        <f t="shared" si="7"/>
        <v>3.762500656764202E-08</v>
      </c>
    </row>
    <row r="96" spans="4:8" ht="12.75">
      <c r="D96" s="2">
        <f t="shared" si="8"/>
        <v>86</v>
      </c>
      <c r="E96" s="2">
        <f t="shared" si="5"/>
        <v>5</v>
      </c>
      <c r="F96" s="2">
        <f t="shared" si="6"/>
        <v>6</v>
      </c>
      <c r="G96" s="2">
        <f t="shared" si="9"/>
        <v>6.976303301083619E-07</v>
      </c>
      <c r="H96" s="2">
        <f t="shared" si="7"/>
        <v>3.1354172139701686E-08</v>
      </c>
    </row>
    <row r="97" spans="4:8" ht="12.75">
      <c r="D97" s="2">
        <f t="shared" si="8"/>
        <v>87</v>
      </c>
      <c r="E97" s="2">
        <f t="shared" si="5"/>
        <v>5</v>
      </c>
      <c r="F97" s="2">
        <f t="shared" si="6"/>
        <v>6</v>
      </c>
      <c r="G97" s="2">
        <f t="shared" si="9"/>
        <v>5.813586084236349E-07</v>
      </c>
      <c r="H97" s="2">
        <f t="shared" si="7"/>
        <v>2.6128476783084736E-08</v>
      </c>
    </row>
    <row r="98" spans="4:8" ht="12.75">
      <c r="D98" s="2">
        <f t="shared" si="8"/>
        <v>88</v>
      </c>
      <c r="E98" s="2">
        <f t="shared" si="5"/>
        <v>5</v>
      </c>
      <c r="F98" s="2">
        <f t="shared" si="6"/>
        <v>6</v>
      </c>
      <c r="G98" s="2">
        <f t="shared" si="9"/>
        <v>4.844655070196957E-07</v>
      </c>
      <c r="H98" s="2">
        <f t="shared" si="7"/>
        <v>2.1773730652570614E-08</v>
      </c>
    </row>
    <row r="99" spans="4:8" ht="12.75">
      <c r="D99" s="2">
        <f t="shared" si="8"/>
        <v>89</v>
      </c>
      <c r="E99" s="2">
        <f t="shared" si="5"/>
        <v>5</v>
      </c>
      <c r="F99" s="2">
        <f t="shared" si="6"/>
        <v>6</v>
      </c>
      <c r="G99" s="2">
        <f t="shared" si="9"/>
        <v>4.0372125584974643E-07</v>
      </c>
      <c r="H99" s="2">
        <f t="shared" si="7"/>
        <v>1.8144775543808843E-08</v>
      </c>
    </row>
    <row r="100" spans="4:8" ht="12.75">
      <c r="D100" s="2">
        <f t="shared" si="8"/>
        <v>90</v>
      </c>
      <c r="E100" s="2">
        <f t="shared" si="5"/>
        <v>5</v>
      </c>
      <c r="F100" s="2">
        <f t="shared" si="6"/>
        <v>6</v>
      </c>
      <c r="G100" s="2">
        <f t="shared" si="9"/>
        <v>3.364343798747887E-07</v>
      </c>
      <c r="H100" s="2">
        <f t="shared" si="7"/>
        <v>1.512064628650737E-08</v>
      </c>
    </row>
    <row r="101" spans="4:8" ht="12.75">
      <c r="D101" s="2">
        <f t="shared" si="8"/>
        <v>91</v>
      </c>
      <c r="E101" s="2">
        <f t="shared" si="5"/>
        <v>5</v>
      </c>
      <c r="F101" s="2">
        <f t="shared" si="6"/>
        <v>6</v>
      </c>
      <c r="G101" s="2">
        <f t="shared" si="9"/>
        <v>2.803619832289906E-07</v>
      </c>
      <c r="H101" s="2">
        <f t="shared" si="7"/>
        <v>1.2600538572089475E-08</v>
      </c>
    </row>
    <row r="102" spans="4:8" ht="12.75">
      <c r="D102" s="2">
        <f t="shared" si="8"/>
        <v>92</v>
      </c>
      <c r="E102" s="2">
        <f t="shared" si="5"/>
        <v>5</v>
      </c>
      <c r="F102" s="2">
        <f t="shared" si="6"/>
        <v>6</v>
      </c>
      <c r="G102" s="2">
        <f t="shared" si="9"/>
        <v>2.3363498602415883E-07</v>
      </c>
      <c r="H102" s="2">
        <f t="shared" si="7"/>
        <v>1.0500448810074562E-08</v>
      </c>
    </row>
    <row r="103" spans="4:8" ht="12.75">
      <c r="D103" s="2">
        <f t="shared" si="8"/>
        <v>93</v>
      </c>
      <c r="E103" s="2">
        <f t="shared" si="5"/>
        <v>5</v>
      </c>
      <c r="F103" s="2">
        <f t="shared" si="6"/>
        <v>6</v>
      </c>
      <c r="G103" s="2">
        <f t="shared" si="9"/>
        <v>1.94695821686799E-07</v>
      </c>
      <c r="H103" s="2">
        <f t="shared" si="7"/>
        <v>8.750374008395469E-09</v>
      </c>
    </row>
    <row r="104" spans="4:8" ht="12.75">
      <c r="D104" s="2">
        <f t="shared" si="8"/>
        <v>94</v>
      </c>
      <c r="E104" s="2">
        <f t="shared" si="5"/>
        <v>5</v>
      </c>
      <c r="F104" s="2">
        <f t="shared" si="6"/>
        <v>6</v>
      </c>
      <c r="G104" s="2">
        <f t="shared" si="9"/>
        <v>1.622465180723325E-07</v>
      </c>
      <c r="H104" s="2">
        <f t="shared" si="7"/>
        <v>7.291978340329556E-09</v>
      </c>
    </row>
    <row r="105" spans="4:8" ht="12.75">
      <c r="D105" s="2">
        <f t="shared" si="8"/>
        <v>95</v>
      </c>
      <c r="E105" s="2">
        <f t="shared" si="5"/>
        <v>5</v>
      </c>
      <c r="F105" s="2">
        <f t="shared" si="6"/>
        <v>6</v>
      </c>
      <c r="G105" s="2">
        <f t="shared" si="9"/>
        <v>1.3520543172694374E-07</v>
      </c>
      <c r="H105" s="2">
        <f t="shared" si="7"/>
        <v>6.076648616941297E-09</v>
      </c>
    </row>
    <row r="106" spans="4:8" ht="12.75">
      <c r="D106" s="2">
        <f t="shared" si="8"/>
        <v>96</v>
      </c>
      <c r="E106" s="2">
        <f t="shared" si="5"/>
        <v>5</v>
      </c>
      <c r="F106" s="2">
        <f t="shared" si="6"/>
        <v>6</v>
      </c>
      <c r="G106" s="2">
        <f t="shared" si="9"/>
        <v>1.1267119310578644E-07</v>
      </c>
      <c r="H106" s="2">
        <f t="shared" si="7"/>
        <v>5.0638738474510795E-09</v>
      </c>
    </row>
    <row r="107" spans="4:8" ht="12.75">
      <c r="D107" s="2">
        <f t="shared" si="8"/>
        <v>97</v>
      </c>
      <c r="E107" s="2">
        <f t="shared" si="5"/>
        <v>5</v>
      </c>
      <c r="F107" s="2">
        <f t="shared" si="6"/>
        <v>6</v>
      </c>
      <c r="G107" s="2">
        <f t="shared" si="9"/>
        <v>9.38926609214887E-08</v>
      </c>
      <c r="H107" s="2">
        <f t="shared" si="7"/>
        <v>4.2198948728759E-09</v>
      </c>
    </row>
    <row r="108" spans="4:8" ht="12.75">
      <c r="D108" s="2">
        <f t="shared" si="8"/>
        <v>98</v>
      </c>
      <c r="E108" s="2">
        <f t="shared" si="5"/>
        <v>5</v>
      </c>
      <c r="F108" s="2">
        <f t="shared" si="6"/>
        <v>6</v>
      </c>
      <c r="G108" s="2">
        <f t="shared" si="9"/>
        <v>7.824388410124058E-08</v>
      </c>
      <c r="H108" s="2">
        <f t="shared" si="7"/>
        <v>3.5165790607299164E-09</v>
      </c>
    </row>
    <row r="109" spans="4:8" ht="12.75">
      <c r="D109" s="2">
        <f t="shared" si="8"/>
        <v>99</v>
      </c>
      <c r="E109" s="2">
        <f t="shared" si="5"/>
        <v>5</v>
      </c>
      <c r="F109" s="2">
        <f t="shared" si="6"/>
        <v>6</v>
      </c>
      <c r="G109" s="2">
        <f t="shared" si="9"/>
        <v>6.520323675103381E-08</v>
      </c>
      <c r="H109" s="2">
        <f t="shared" si="7"/>
        <v>2.9304825506082635E-09</v>
      </c>
    </row>
    <row r="110" spans="4:8" ht="12.75">
      <c r="D110" s="2">
        <f t="shared" si="8"/>
        <v>100</v>
      </c>
      <c r="E110" s="2">
        <f t="shared" si="5"/>
        <v>5</v>
      </c>
      <c r="F110" s="2">
        <f t="shared" si="6"/>
        <v>6</v>
      </c>
      <c r="G110" s="2">
        <f t="shared" si="9"/>
        <v>5.43360306258615E-08</v>
      </c>
      <c r="H110" s="2">
        <f t="shared" si="7"/>
        <v>2.4420687921735525E-09</v>
      </c>
    </row>
    <row r="111" spans="4:8" ht="12.75">
      <c r="D111" s="2">
        <f t="shared" si="8"/>
        <v>101</v>
      </c>
      <c r="E111" s="2">
        <f t="shared" si="5"/>
        <v>5</v>
      </c>
      <c r="F111" s="2">
        <f t="shared" si="6"/>
        <v>6</v>
      </c>
      <c r="G111" s="2">
        <f t="shared" si="9"/>
        <v>4.528002552155125E-08</v>
      </c>
      <c r="H111" s="2">
        <f t="shared" si="7"/>
        <v>2.0350573268112937E-09</v>
      </c>
    </row>
    <row r="112" spans="4:8" ht="12.75">
      <c r="D112" s="2">
        <f t="shared" si="8"/>
        <v>102</v>
      </c>
      <c r="E112" s="2">
        <f t="shared" si="5"/>
        <v>5</v>
      </c>
      <c r="F112" s="2">
        <f t="shared" si="6"/>
        <v>6</v>
      </c>
      <c r="G112" s="2">
        <f t="shared" si="9"/>
        <v>3.7733354601292706E-08</v>
      </c>
      <c r="H112" s="2">
        <f t="shared" si="7"/>
        <v>1.695881105676078E-09</v>
      </c>
    </row>
    <row r="113" spans="4:8" ht="12.75">
      <c r="D113" s="2">
        <f t="shared" si="8"/>
        <v>103</v>
      </c>
      <c r="E113" s="2">
        <f t="shared" si="5"/>
        <v>5</v>
      </c>
      <c r="F113" s="2">
        <f t="shared" si="6"/>
        <v>6</v>
      </c>
      <c r="G113" s="2">
        <f t="shared" si="9"/>
        <v>3.144446216774392E-08</v>
      </c>
      <c r="H113" s="2">
        <f t="shared" si="7"/>
        <v>1.4132342547300648E-09</v>
      </c>
    </row>
    <row r="114" spans="4:8" ht="12.75">
      <c r="D114" s="2">
        <f t="shared" si="8"/>
        <v>104</v>
      </c>
      <c r="E114" s="2">
        <f t="shared" si="5"/>
        <v>5</v>
      </c>
      <c r="F114" s="2">
        <f t="shared" si="6"/>
        <v>6</v>
      </c>
      <c r="G114" s="2">
        <f t="shared" si="9"/>
        <v>2.6203718473119934E-08</v>
      </c>
      <c r="H114" s="2">
        <f t="shared" si="7"/>
        <v>1.1776952122750541E-09</v>
      </c>
    </row>
    <row r="115" spans="4:8" ht="12.75">
      <c r="D115" s="2">
        <f t="shared" si="8"/>
        <v>105</v>
      </c>
      <c r="E115" s="2">
        <f t="shared" si="5"/>
        <v>5</v>
      </c>
      <c r="F115" s="2">
        <f t="shared" si="6"/>
        <v>6</v>
      </c>
      <c r="G115" s="2">
        <f t="shared" si="9"/>
        <v>2.1836432060933277E-08</v>
      </c>
      <c r="H115" s="2">
        <f t="shared" si="7"/>
        <v>9.814126768958784E-10</v>
      </c>
    </row>
    <row r="116" spans="4:8" ht="12.75">
      <c r="D116" s="2">
        <f t="shared" si="8"/>
        <v>106</v>
      </c>
      <c r="E116" s="2">
        <f t="shared" si="5"/>
        <v>5</v>
      </c>
      <c r="F116" s="2">
        <f t="shared" si="6"/>
        <v>6</v>
      </c>
      <c r="G116" s="2">
        <f t="shared" si="9"/>
        <v>1.8197026717444396E-08</v>
      </c>
      <c r="H116" s="2">
        <f t="shared" si="7"/>
        <v>8.178438974132319E-10</v>
      </c>
    </row>
    <row r="117" spans="4:8" ht="12.75">
      <c r="D117" s="2">
        <f t="shared" si="8"/>
        <v>107</v>
      </c>
      <c r="E117" s="2">
        <f t="shared" si="5"/>
        <v>5</v>
      </c>
      <c r="F117" s="2">
        <f t="shared" si="6"/>
        <v>6</v>
      </c>
      <c r="G117" s="2">
        <f t="shared" si="9"/>
        <v>1.5164188931203663E-08</v>
      </c>
      <c r="H117" s="2">
        <f t="shared" si="7"/>
        <v>6.815365811776933E-10</v>
      </c>
    </row>
    <row r="118" spans="4:8" ht="12.75">
      <c r="D118" s="2">
        <f t="shared" si="8"/>
        <v>108</v>
      </c>
      <c r="E118" s="2">
        <f t="shared" si="5"/>
        <v>5</v>
      </c>
      <c r="F118" s="2">
        <f t="shared" si="6"/>
        <v>6</v>
      </c>
      <c r="G118" s="2">
        <f t="shared" si="9"/>
        <v>1.2636824109336387E-08</v>
      </c>
      <c r="H118" s="2">
        <f t="shared" si="7"/>
        <v>5.679471509814111E-10</v>
      </c>
    </row>
    <row r="119" spans="4:8" ht="12.75">
      <c r="D119" s="2">
        <f t="shared" si="8"/>
        <v>109</v>
      </c>
      <c r="E119" s="2">
        <f t="shared" si="5"/>
        <v>5</v>
      </c>
      <c r="F119" s="2">
        <f t="shared" si="6"/>
        <v>6</v>
      </c>
      <c r="G119" s="2">
        <f t="shared" si="9"/>
        <v>1.0530686757780322E-08</v>
      </c>
      <c r="H119" s="2">
        <f t="shared" si="7"/>
        <v>4.732892924845092E-10</v>
      </c>
    </row>
    <row r="120" spans="4:8" ht="12.75">
      <c r="D120" s="2">
        <f t="shared" si="8"/>
        <v>110</v>
      </c>
      <c r="E120" s="2">
        <f t="shared" si="5"/>
        <v>5</v>
      </c>
      <c r="F120" s="2">
        <f t="shared" si="6"/>
        <v>6</v>
      </c>
      <c r="G120" s="2">
        <f t="shared" si="9"/>
        <v>8.775572298150268E-09</v>
      </c>
      <c r="H120" s="2">
        <f t="shared" si="7"/>
        <v>3.94407743737091E-10</v>
      </c>
    </row>
    <row r="121" spans="4:8" ht="12.75">
      <c r="D121" s="2">
        <f t="shared" si="8"/>
        <v>111</v>
      </c>
      <c r="E121" s="2">
        <f t="shared" si="5"/>
        <v>5</v>
      </c>
      <c r="F121" s="2">
        <f t="shared" si="6"/>
        <v>6</v>
      </c>
      <c r="G121" s="2">
        <f t="shared" si="9"/>
        <v>7.312976915125224E-09</v>
      </c>
      <c r="H121" s="2">
        <f t="shared" si="7"/>
        <v>3.2867311978090923E-10</v>
      </c>
    </row>
    <row r="122" spans="4:8" ht="12.75">
      <c r="D122" s="2">
        <f t="shared" si="8"/>
        <v>112</v>
      </c>
      <c r="E122" s="2">
        <f t="shared" si="5"/>
        <v>5</v>
      </c>
      <c r="F122" s="2">
        <f t="shared" si="6"/>
        <v>6</v>
      </c>
      <c r="G122" s="2">
        <f t="shared" si="9"/>
        <v>6.09414742927102E-09</v>
      </c>
      <c r="H122" s="2">
        <f t="shared" si="7"/>
        <v>2.73894266484091E-10</v>
      </c>
    </row>
    <row r="123" spans="4:8" ht="12.75">
      <c r="D123" s="2">
        <f t="shared" si="8"/>
        <v>113</v>
      </c>
      <c r="E123" s="2">
        <f t="shared" si="5"/>
        <v>5</v>
      </c>
      <c r="F123" s="2">
        <f t="shared" si="6"/>
        <v>6</v>
      </c>
      <c r="G123" s="2">
        <f t="shared" si="9"/>
        <v>5.078456191059183E-09</v>
      </c>
      <c r="H123" s="2">
        <f t="shared" si="7"/>
        <v>2.2824522207007583E-10</v>
      </c>
    </row>
    <row r="124" spans="4:8" ht="12.75">
      <c r="D124" s="2">
        <f t="shared" si="8"/>
        <v>114</v>
      </c>
      <c r="E124" s="2">
        <f t="shared" si="5"/>
        <v>5</v>
      </c>
      <c r="F124" s="2">
        <f t="shared" si="6"/>
        <v>6</v>
      </c>
      <c r="G124" s="2">
        <f t="shared" si="9"/>
        <v>4.232046825882653E-09</v>
      </c>
      <c r="H124" s="2">
        <f t="shared" si="7"/>
        <v>1.902043517250632E-10</v>
      </c>
    </row>
    <row r="125" spans="4:8" ht="12.75">
      <c r="D125" s="2">
        <f t="shared" si="8"/>
        <v>115</v>
      </c>
      <c r="E125" s="2">
        <f t="shared" si="5"/>
        <v>5</v>
      </c>
      <c r="F125" s="2">
        <f t="shared" si="6"/>
        <v>6</v>
      </c>
      <c r="G125" s="2">
        <f t="shared" si="9"/>
        <v>3.526705688235544E-09</v>
      </c>
      <c r="H125" s="2">
        <f t="shared" si="7"/>
        <v>1.5850362643755268E-10</v>
      </c>
    </row>
    <row r="126" spans="4:8" ht="12.75">
      <c r="D126" s="2">
        <f t="shared" si="8"/>
        <v>116</v>
      </c>
      <c r="E126" s="2">
        <f t="shared" si="5"/>
        <v>5</v>
      </c>
      <c r="F126" s="2">
        <f t="shared" si="6"/>
        <v>6</v>
      </c>
      <c r="G126" s="2">
        <f t="shared" si="9"/>
        <v>2.938921406862953E-09</v>
      </c>
      <c r="H126" s="2">
        <f t="shared" si="7"/>
        <v>1.3208635536462721E-10</v>
      </c>
    </row>
    <row r="127" spans="4:8" ht="12.75">
      <c r="D127" s="2">
        <f t="shared" si="8"/>
        <v>117</v>
      </c>
      <c r="E127" s="2">
        <f t="shared" si="5"/>
        <v>5</v>
      </c>
      <c r="F127" s="2">
        <f t="shared" si="6"/>
        <v>6</v>
      </c>
      <c r="G127" s="2">
        <f t="shared" si="9"/>
        <v>2.4491011723857942E-09</v>
      </c>
      <c r="H127" s="2">
        <f t="shared" si="7"/>
        <v>1.10071962803856E-10</v>
      </c>
    </row>
    <row r="128" spans="4:8" ht="12.75">
      <c r="D128" s="2">
        <f t="shared" si="8"/>
        <v>118</v>
      </c>
      <c r="E128" s="2">
        <f t="shared" si="5"/>
        <v>5</v>
      </c>
      <c r="F128" s="2">
        <f t="shared" si="6"/>
        <v>6</v>
      </c>
      <c r="G128" s="2">
        <f t="shared" si="9"/>
        <v>2.0409176436548287E-09</v>
      </c>
      <c r="H128" s="2">
        <f t="shared" si="7"/>
        <v>9.172663566988001E-11</v>
      </c>
    </row>
    <row r="129" spans="4:8" ht="12.75">
      <c r="D129" s="2">
        <f t="shared" si="8"/>
        <v>119</v>
      </c>
      <c r="E129" s="2">
        <f t="shared" si="5"/>
        <v>5</v>
      </c>
      <c r="F129" s="2">
        <f t="shared" si="6"/>
        <v>6</v>
      </c>
      <c r="G129" s="2">
        <f t="shared" si="9"/>
        <v>1.7007647030456907E-09</v>
      </c>
      <c r="H129" s="2">
        <f t="shared" si="7"/>
        <v>7.643886305823335E-11</v>
      </c>
    </row>
    <row r="130" spans="4:8" ht="12.75">
      <c r="D130" s="2">
        <f t="shared" si="8"/>
        <v>120</v>
      </c>
      <c r="E130" s="2">
        <f t="shared" si="5"/>
        <v>5</v>
      </c>
      <c r="F130" s="2">
        <f t="shared" si="6"/>
        <v>6</v>
      </c>
      <c r="G130" s="2">
        <f t="shared" si="9"/>
        <v>1.4173039192047423E-09</v>
      </c>
      <c r="H130" s="2">
        <f t="shared" si="7"/>
        <v>6.36990525485278E-11</v>
      </c>
    </row>
    <row r="131" spans="4:8" ht="12.75">
      <c r="D131" s="2">
        <f t="shared" si="8"/>
        <v>121</v>
      </c>
      <c r="E131" s="2">
        <f t="shared" si="5"/>
        <v>5</v>
      </c>
      <c r="F131" s="2">
        <f t="shared" si="6"/>
        <v>6</v>
      </c>
      <c r="G131" s="2">
        <f t="shared" si="9"/>
        <v>1.1810865993372853E-09</v>
      </c>
      <c r="H131" s="2">
        <f t="shared" si="7"/>
        <v>5.308254379043983E-11</v>
      </c>
    </row>
    <row r="132" spans="4:8" ht="12.75">
      <c r="D132" s="2">
        <f t="shared" si="8"/>
        <v>122</v>
      </c>
      <c r="E132" s="2">
        <f t="shared" si="5"/>
        <v>5</v>
      </c>
      <c r="F132" s="2">
        <f t="shared" si="6"/>
        <v>6</v>
      </c>
      <c r="G132" s="2">
        <f t="shared" si="9"/>
        <v>9.84238832781071E-10</v>
      </c>
      <c r="H132" s="2">
        <f t="shared" si="7"/>
        <v>4.423545315869986E-11</v>
      </c>
    </row>
    <row r="133" spans="4:8" ht="12.75">
      <c r="D133" s="2">
        <f t="shared" si="8"/>
        <v>123</v>
      </c>
      <c r="E133" s="2">
        <f t="shared" si="5"/>
        <v>5</v>
      </c>
      <c r="F133" s="2">
        <f t="shared" si="6"/>
        <v>6</v>
      </c>
      <c r="G133" s="2">
        <f t="shared" si="9"/>
        <v>8.201990273175592E-10</v>
      </c>
      <c r="H133" s="2">
        <f t="shared" si="7"/>
        <v>3.686287763224988E-11</v>
      </c>
    </row>
    <row r="134" spans="4:8" ht="12.75">
      <c r="D134" s="2">
        <f t="shared" si="8"/>
        <v>124</v>
      </c>
      <c r="E134" s="2">
        <f t="shared" si="5"/>
        <v>5</v>
      </c>
      <c r="F134" s="2">
        <f t="shared" si="6"/>
        <v>6</v>
      </c>
      <c r="G134" s="2">
        <f t="shared" si="9"/>
        <v>6.834991894312992E-10</v>
      </c>
      <c r="H134" s="2">
        <f t="shared" si="7"/>
        <v>3.0719064693541566E-11</v>
      </c>
    </row>
    <row r="135" spans="4:8" ht="12.75">
      <c r="D135" s="2">
        <f t="shared" si="8"/>
        <v>125</v>
      </c>
      <c r="E135" s="2">
        <f t="shared" si="5"/>
        <v>5</v>
      </c>
      <c r="F135" s="2">
        <f t="shared" si="6"/>
        <v>6</v>
      </c>
      <c r="G135" s="2">
        <f t="shared" si="9"/>
        <v>5.69582657859416E-10</v>
      </c>
      <c r="H135" s="2">
        <f t="shared" si="7"/>
        <v>2.55992205779513E-11</v>
      </c>
    </row>
    <row r="136" spans="4:8" ht="12.75">
      <c r="D136" s="2">
        <f t="shared" si="8"/>
        <v>126</v>
      </c>
      <c r="E136" s="2">
        <f t="shared" si="5"/>
        <v>5</v>
      </c>
      <c r="F136" s="2">
        <f t="shared" si="6"/>
        <v>6</v>
      </c>
      <c r="G136" s="2">
        <f t="shared" si="9"/>
        <v>4.746522148828467E-10</v>
      </c>
      <c r="H136" s="2">
        <f t="shared" si="7"/>
        <v>2.1332683814959416E-11</v>
      </c>
    </row>
    <row r="137" spans="4:8" ht="12.75">
      <c r="D137" s="2">
        <f t="shared" si="8"/>
        <v>127</v>
      </c>
      <c r="E137" s="2">
        <f t="shared" si="5"/>
        <v>5</v>
      </c>
      <c r="F137" s="2">
        <f t="shared" si="6"/>
        <v>6</v>
      </c>
      <c r="G137" s="2">
        <f t="shared" si="9"/>
        <v>3.955435124023722E-10</v>
      </c>
      <c r="H137" s="2">
        <f t="shared" si="7"/>
        <v>1.777723651246618E-11</v>
      </c>
    </row>
    <row r="138" spans="4:8" ht="12.75">
      <c r="D138" s="2">
        <f t="shared" si="8"/>
        <v>128</v>
      </c>
      <c r="E138" s="2">
        <f aca="true" t="shared" si="10" ref="E138:E201">Standard_lambda</f>
        <v>5</v>
      </c>
      <c r="F138" s="2">
        <f aca="true" t="shared" si="11" ref="F138:F201">MIN(D138,standard_servers)*standard_mu</f>
        <v>6</v>
      </c>
      <c r="G138" s="2">
        <f t="shared" si="9"/>
        <v>3.2961959366864355E-10</v>
      </c>
      <c r="H138" s="2">
        <f aca="true" t="shared" si="12" ref="H138:H201">G138/standard_sum_of_probabilities</f>
        <v>1.4814363760388486E-11</v>
      </c>
    </row>
    <row r="139" spans="4:8" ht="12.75">
      <c r="D139" s="2">
        <f t="shared" si="8"/>
        <v>129</v>
      </c>
      <c r="E139" s="2">
        <f t="shared" si="10"/>
        <v>5</v>
      </c>
      <c r="F139" s="2">
        <f t="shared" si="11"/>
        <v>6</v>
      </c>
      <c r="G139" s="2">
        <f t="shared" si="9"/>
        <v>2.746829947238696E-10</v>
      </c>
      <c r="H139" s="2">
        <f t="shared" si="12"/>
        <v>1.2345303133657072E-11</v>
      </c>
    </row>
    <row r="140" spans="4:8" ht="12.75">
      <c r="D140" s="2">
        <f aca="true" t="shared" si="13" ref="D140:D203">D139+1</f>
        <v>130</v>
      </c>
      <c r="E140" s="2">
        <f t="shared" si="10"/>
        <v>5</v>
      </c>
      <c r="F140" s="2">
        <f t="shared" si="11"/>
        <v>6</v>
      </c>
      <c r="G140" s="2">
        <f t="shared" si="9"/>
        <v>2.289024956032247E-10</v>
      </c>
      <c r="H140" s="2">
        <f t="shared" si="12"/>
        <v>1.0287752611380893E-11</v>
      </c>
    </row>
    <row r="141" spans="4:8" ht="12.75">
      <c r="D141" s="2">
        <f t="shared" si="13"/>
        <v>131</v>
      </c>
      <c r="E141" s="2">
        <f t="shared" si="10"/>
        <v>5</v>
      </c>
      <c r="F141" s="2">
        <f t="shared" si="11"/>
        <v>6</v>
      </c>
      <c r="G141" s="2">
        <f t="shared" si="9"/>
        <v>1.907520796693539E-10</v>
      </c>
      <c r="H141" s="2">
        <f t="shared" si="12"/>
        <v>8.573127176150745E-12</v>
      </c>
    </row>
    <row r="142" spans="4:8" ht="12.75">
      <c r="D142" s="2">
        <f t="shared" si="13"/>
        <v>132</v>
      </c>
      <c r="E142" s="2">
        <f t="shared" si="10"/>
        <v>5</v>
      </c>
      <c r="F142" s="2">
        <f t="shared" si="11"/>
        <v>6</v>
      </c>
      <c r="G142" s="2">
        <f aca="true" t="shared" si="14" ref="G142:G205">E141*G141/F142</f>
        <v>1.5896006639112825E-10</v>
      </c>
      <c r="H142" s="2">
        <f t="shared" si="12"/>
        <v>7.144272646792287E-12</v>
      </c>
    </row>
    <row r="143" spans="4:8" ht="12.75">
      <c r="D143" s="2">
        <f t="shared" si="13"/>
        <v>133</v>
      </c>
      <c r="E143" s="2">
        <f t="shared" si="10"/>
        <v>5</v>
      </c>
      <c r="F143" s="2">
        <f t="shared" si="11"/>
        <v>6</v>
      </c>
      <c r="G143" s="2">
        <f t="shared" si="14"/>
        <v>1.3246672199260688E-10</v>
      </c>
      <c r="H143" s="2">
        <f t="shared" si="12"/>
        <v>5.9535605389935726E-12</v>
      </c>
    </row>
    <row r="144" spans="4:8" ht="12.75">
      <c r="D144" s="2">
        <f t="shared" si="13"/>
        <v>134</v>
      </c>
      <c r="E144" s="2">
        <f t="shared" si="10"/>
        <v>5</v>
      </c>
      <c r="F144" s="2">
        <f t="shared" si="11"/>
        <v>6</v>
      </c>
      <c r="G144" s="2">
        <f t="shared" si="14"/>
        <v>1.1038893499383907E-10</v>
      </c>
      <c r="H144" s="2">
        <f t="shared" si="12"/>
        <v>4.961300449161311E-12</v>
      </c>
    </row>
    <row r="145" spans="4:8" ht="12.75">
      <c r="D145" s="2">
        <f t="shared" si="13"/>
        <v>135</v>
      </c>
      <c r="E145" s="2">
        <f t="shared" si="10"/>
        <v>5</v>
      </c>
      <c r="F145" s="2">
        <f t="shared" si="11"/>
        <v>6</v>
      </c>
      <c r="G145" s="2">
        <f t="shared" si="14"/>
        <v>9.199077916153257E-11</v>
      </c>
      <c r="H145" s="2">
        <f t="shared" si="12"/>
        <v>4.134417040967759E-12</v>
      </c>
    </row>
    <row r="146" spans="4:8" ht="12.75">
      <c r="D146" s="2">
        <f t="shared" si="13"/>
        <v>136</v>
      </c>
      <c r="E146" s="2">
        <f t="shared" si="10"/>
        <v>5</v>
      </c>
      <c r="F146" s="2">
        <f t="shared" si="11"/>
        <v>6</v>
      </c>
      <c r="G146" s="2">
        <f t="shared" si="14"/>
        <v>7.665898263461048E-11</v>
      </c>
      <c r="H146" s="2">
        <f t="shared" si="12"/>
        <v>3.4453475341397995E-12</v>
      </c>
    </row>
    <row r="147" spans="4:8" ht="12.75">
      <c r="D147" s="2">
        <f t="shared" si="13"/>
        <v>137</v>
      </c>
      <c r="E147" s="2">
        <f t="shared" si="10"/>
        <v>5</v>
      </c>
      <c r="F147" s="2">
        <f t="shared" si="11"/>
        <v>6</v>
      </c>
      <c r="G147" s="2">
        <f t="shared" si="14"/>
        <v>6.388248552884206E-11</v>
      </c>
      <c r="H147" s="2">
        <f t="shared" si="12"/>
        <v>2.8711229451164994E-12</v>
      </c>
    </row>
    <row r="148" spans="4:8" ht="12.75">
      <c r="D148" s="2">
        <f t="shared" si="13"/>
        <v>138</v>
      </c>
      <c r="E148" s="2">
        <f t="shared" si="10"/>
        <v>5</v>
      </c>
      <c r="F148" s="2">
        <f t="shared" si="11"/>
        <v>6</v>
      </c>
      <c r="G148" s="2">
        <f t="shared" si="14"/>
        <v>5.323540460736838E-11</v>
      </c>
      <c r="H148" s="2">
        <f t="shared" si="12"/>
        <v>2.3926024542637492E-12</v>
      </c>
    </row>
    <row r="149" spans="4:8" ht="12.75">
      <c r="D149" s="2">
        <f t="shared" si="13"/>
        <v>139</v>
      </c>
      <c r="E149" s="2">
        <f t="shared" si="10"/>
        <v>5</v>
      </c>
      <c r="F149" s="2">
        <f t="shared" si="11"/>
        <v>6</v>
      </c>
      <c r="G149" s="2">
        <f t="shared" si="14"/>
        <v>4.4362837172806985E-11</v>
      </c>
      <c r="H149" s="2">
        <f t="shared" si="12"/>
        <v>1.9938353785531245E-12</v>
      </c>
    </row>
    <row r="150" spans="4:8" ht="12.75">
      <c r="D150" s="2">
        <f t="shared" si="13"/>
        <v>140</v>
      </c>
      <c r="E150" s="2">
        <f t="shared" si="10"/>
        <v>5</v>
      </c>
      <c r="F150" s="2">
        <f t="shared" si="11"/>
        <v>6</v>
      </c>
      <c r="G150" s="2">
        <f t="shared" si="14"/>
        <v>3.6969030977339153E-11</v>
      </c>
      <c r="H150" s="2">
        <f t="shared" si="12"/>
        <v>1.6615294821276037E-12</v>
      </c>
    </row>
    <row r="151" spans="4:8" ht="12.75">
      <c r="D151" s="2">
        <f t="shared" si="13"/>
        <v>141</v>
      </c>
      <c r="E151" s="2">
        <f t="shared" si="10"/>
        <v>5</v>
      </c>
      <c r="F151" s="2">
        <f t="shared" si="11"/>
        <v>6</v>
      </c>
      <c r="G151" s="2">
        <f t="shared" si="14"/>
        <v>3.0807525814449296E-11</v>
      </c>
      <c r="H151" s="2">
        <f t="shared" si="12"/>
        <v>1.3846079017730032E-12</v>
      </c>
    </row>
    <row r="152" spans="4:8" ht="12.75">
      <c r="D152" s="2">
        <f t="shared" si="13"/>
        <v>142</v>
      </c>
      <c r="E152" s="2">
        <f t="shared" si="10"/>
        <v>5</v>
      </c>
      <c r="F152" s="2">
        <f t="shared" si="11"/>
        <v>6</v>
      </c>
      <c r="G152" s="2">
        <f t="shared" si="14"/>
        <v>2.5672938178707747E-11</v>
      </c>
      <c r="H152" s="2">
        <f t="shared" si="12"/>
        <v>1.1538399181441694E-12</v>
      </c>
    </row>
    <row r="153" spans="4:8" ht="12.75">
      <c r="D153" s="2">
        <f t="shared" si="13"/>
        <v>143</v>
      </c>
      <c r="E153" s="2">
        <f t="shared" si="10"/>
        <v>5</v>
      </c>
      <c r="F153" s="2">
        <f t="shared" si="11"/>
        <v>6</v>
      </c>
      <c r="G153" s="2">
        <f t="shared" si="14"/>
        <v>2.1394115148923123E-11</v>
      </c>
      <c r="H153" s="2">
        <f t="shared" si="12"/>
        <v>9.615332651201411E-13</v>
      </c>
    </row>
    <row r="154" spans="4:8" ht="12.75">
      <c r="D154" s="2">
        <f t="shared" si="13"/>
        <v>144</v>
      </c>
      <c r="E154" s="2">
        <f t="shared" si="10"/>
        <v>5</v>
      </c>
      <c r="F154" s="2">
        <f t="shared" si="11"/>
        <v>6</v>
      </c>
      <c r="G154" s="2">
        <f t="shared" si="14"/>
        <v>1.7828429290769268E-11</v>
      </c>
      <c r="H154" s="2">
        <f t="shared" si="12"/>
        <v>8.012777209334509E-13</v>
      </c>
    </row>
    <row r="155" spans="4:8" ht="12.75">
      <c r="D155" s="2">
        <f t="shared" si="13"/>
        <v>145</v>
      </c>
      <c r="E155" s="2">
        <f t="shared" si="10"/>
        <v>5</v>
      </c>
      <c r="F155" s="2">
        <f t="shared" si="11"/>
        <v>6</v>
      </c>
      <c r="G155" s="2">
        <f t="shared" si="14"/>
        <v>1.485702440897439E-11</v>
      </c>
      <c r="H155" s="2">
        <f t="shared" si="12"/>
        <v>6.677314341112091E-13</v>
      </c>
    </row>
    <row r="156" spans="4:8" ht="12.75">
      <c r="D156" s="2">
        <f t="shared" si="13"/>
        <v>146</v>
      </c>
      <c r="E156" s="2">
        <f t="shared" si="10"/>
        <v>5</v>
      </c>
      <c r="F156" s="2">
        <f t="shared" si="11"/>
        <v>6</v>
      </c>
      <c r="G156" s="2">
        <f t="shared" si="14"/>
        <v>1.2380853674145326E-11</v>
      </c>
      <c r="H156" s="2">
        <f t="shared" si="12"/>
        <v>5.56442861759341E-13</v>
      </c>
    </row>
    <row r="157" spans="4:8" ht="12.75">
      <c r="D157" s="2">
        <f t="shared" si="13"/>
        <v>147</v>
      </c>
      <c r="E157" s="2">
        <f t="shared" si="10"/>
        <v>5</v>
      </c>
      <c r="F157" s="2">
        <f t="shared" si="11"/>
        <v>6</v>
      </c>
      <c r="G157" s="2">
        <f t="shared" si="14"/>
        <v>1.0317378061787771E-11</v>
      </c>
      <c r="H157" s="2">
        <f t="shared" si="12"/>
        <v>4.637023847994508E-13</v>
      </c>
    </row>
    <row r="158" spans="4:8" ht="12.75">
      <c r="D158" s="2">
        <f t="shared" si="13"/>
        <v>148</v>
      </c>
      <c r="E158" s="2">
        <f t="shared" si="10"/>
        <v>5</v>
      </c>
      <c r="F158" s="2">
        <f t="shared" si="11"/>
        <v>6</v>
      </c>
      <c r="G158" s="2">
        <f t="shared" si="14"/>
        <v>8.597815051489809E-12</v>
      </c>
      <c r="H158" s="2">
        <f t="shared" si="12"/>
        <v>3.8641865399954227E-13</v>
      </c>
    </row>
    <row r="159" spans="4:8" ht="12.75">
      <c r="D159" s="2">
        <f t="shared" si="13"/>
        <v>149</v>
      </c>
      <c r="E159" s="2">
        <f t="shared" si="10"/>
        <v>5</v>
      </c>
      <c r="F159" s="2">
        <f t="shared" si="11"/>
        <v>6</v>
      </c>
      <c r="G159" s="2">
        <f t="shared" si="14"/>
        <v>7.164845876241508E-12</v>
      </c>
      <c r="H159" s="2">
        <f t="shared" si="12"/>
        <v>3.220155449996186E-13</v>
      </c>
    </row>
    <row r="160" spans="4:8" ht="12.75">
      <c r="D160" s="2">
        <f t="shared" si="13"/>
        <v>150</v>
      </c>
      <c r="E160" s="2">
        <f t="shared" si="10"/>
        <v>5</v>
      </c>
      <c r="F160" s="2">
        <f t="shared" si="11"/>
        <v>6</v>
      </c>
      <c r="G160" s="2">
        <f t="shared" si="14"/>
        <v>5.970704896867923E-12</v>
      </c>
      <c r="H160" s="2">
        <f t="shared" si="12"/>
        <v>2.683462874996821E-13</v>
      </c>
    </row>
    <row r="161" spans="4:8" ht="12.75">
      <c r="D161" s="2">
        <f t="shared" si="13"/>
        <v>151</v>
      </c>
      <c r="E161" s="2">
        <f t="shared" si="10"/>
        <v>5</v>
      </c>
      <c r="F161" s="2">
        <f t="shared" si="11"/>
        <v>6</v>
      </c>
      <c r="G161" s="2">
        <f t="shared" si="14"/>
        <v>4.975587414056603E-12</v>
      </c>
      <c r="H161" s="2">
        <f t="shared" si="12"/>
        <v>2.2362190624973514E-13</v>
      </c>
    </row>
    <row r="162" spans="4:8" ht="12.75">
      <c r="D162" s="2">
        <f t="shared" si="13"/>
        <v>152</v>
      </c>
      <c r="E162" s="2">
        <f t="shared" si="10"/>
        <v>5</v>
      </c>
      <c r="F162" s="2">
        <f t="shared" si="11"/>
        <v>6</v>
      </c>
      <c r="G162" s="2">
        <f t="shared" si="14"/>
        <v>4.14632284504717E-12</v>
      </c>
      <c r="H162" s="2">
        <f t="shared" si="12"/>
        <v>1.8635158854144598E-13</v>
      </c>
    </row>
    <row r="163" spans="4:8" ht="12.75">
      <c r="D163" s="2">
        <f t="shared" si="13"/>
        <v>153</v>
      </c>
      <c r="E163" s="2">
        <f t="shared" si="10"/>
        <v>5</v>
      </c>
      <c r="F163" s="2">
        <f t="shared" si="11"/>
        <v>6</v>
      </c>
      <c r="G163" s="2">
        <f t="shared" si="14"/>
        <v>3.4552690375393084E-12</v>
      </c>
      <c r="H163" s="2">
        <f t="shared" si="12"/>
        <v>1.55292990451205E-13</v>
      </c>
    </row>
    <row r="164" spans="4:8" ht="12.75">
      <c r="D164" s="2">
        <f t="shared" si="13"/>
        <v>154</v>
      </c>
      <c r="E164" s="2">
        <f t="shared" si="10"/>
        <v>5</v>
      </c>
      <c r="F164" s="2">
        <f t="shared" si="11"/>
        <v>6</v>
      </c>
      <c r="G164" s="2">
        <f t="shared" si="14"/>
        <v>2.8793908646160904E-12</v>
      </c>
      <c r="H164" s="2">
        <f t="shared" si="12"/>
        <v>1.2941082537600417E-13</v>
      </c>
    </row>
    <row r="165" spans="4:8" ht="12.75">
      <c r="D165" s="2">
        <f t="shared" si="13"/>
        <v>155</v>
      </c>
      <c r="E165" s="2">
        <f t="shared" si="10"/>
        <v>5</v>
      </c>
      <c r="F165" s="2">
        <f t="shared" si="11"/>
        <v>6</v>
      </c>
      <c r="G165" s="2">
        <f t="shared" si="14"/>
        <v>2.3994923871800755E-12</v>
      </c>
      <c r="H165" s="2">
        <f t="shared" si="12"/>
        <v>1.0784235448000347E-13</v>
      </c>
    </row>
    <row r="166" spans="4:8" ht="12.75">
      <c r="D166" s="2">
        <f t="shared" si="13"/>
        <v>156</v>
      </c>
      <c r="E166" s="2">
        <f t="shared" si="10"/>
        <v>5</v>
      </c>
      <c r="F166" s="2">
        <f t="shared" si="11"/>
        <v>6</v>
      </c>
      <c r="G166" s="2">
        <f t="shared" si="14"/>
        <v>1.9995769893167295E-12</v>
      </c>
      <c r="H166" s="2">
        <f t="shared" si="12"/>
        <v>8.986862873333622E-14</v>
      </c>
    </row>
    <row r="167" spans="4:8" ht="12.75">
      <c r="D167" s="2">
        <f t="shared" si="13"/>
        <v>157</v>
      </c>
      <c r="E167" s="2">
        <f t="shared" si="10"/>
        <v>5</v>
      </c>
      <c r="F167" s="2">
        <f t="shared" si="11"/>
        <v>6</v>
      </c>
      <c r="G167" s="2">
        <f t="shared" si="14"/>
        <v>1.6663141577639412E-12</v>
      </c>
      <c r="H167" s="2">
        <f t="shared" si="12"/>
        <v>7.489052394444685E-14</v>
      </c>
    </row>
    <row r="168" spans="4:8" ht="12.75">
      <c r="D168" s="2">
        <f t="shared" si="13"/>
        <v>158</v>
      </c>
      <c r="E168" s="2">
        <f t="shared" si="10"/>
        <v>5</v>
      </c>
      <c r="F168" s="2">
        <f t="shared" si="11"/>
        <v>6</v>
      </c>
      <c r="G168" s="2">
        <f t="shared" si="14"/>
        <v>1.388595131469951E-12</v>
      </c>
      <c r="H168" s="2">
        <f t="shared" si="12"/>
        <v>6.240876995370572E-14</v>
      </c>
    </row>
    <row r="169" spans="4:8" ht="12.75">
      <c r="D169" s="2">
        <f t="shared" si="13"/>
        <v>159</v>
      </c>
      <c r="E169" s="2">
        <f t="shared" si="10"/>
        <v>5</v>
      </c>
      <c r="F169" s="2">
        <f t="shared" si="11"/>
        <v>6</v>
      </c>
      <c r="G169" s="2">
        <f t="shared" si="14"/>
        <v>1.1571626095582925E-12</v>
      </c>
      <c r="H169" s="2">
        <f t="shared" si="12"/>
        <v>5.200730829475476E-14</v>
      </c>
    </row>
    <row r="170" spans="4:8" ht="12.75">
      <c r="D170" s="2">
        <f t="shared" si="13"/>
        <v>160</v>
      </c>
      <c r="E170" s="2">
        <f t="shared" si="10"/>
        <v>5</v>
      </c>
      <c r="F170" s="2">
        <f t="shared" si="11"/>
        <v>6</v>
      </c>
      <c r="G170" s="2">
        <f t="shared" si="14"/>
        <v>9.643021746319104E-13</v>
      </c>
      <c r="H170" s="2">
        <f t="shared" si="12"/>
        <v>4.3339423578962296E-14</v>
      </c>
    </row>
    <row r="171" spans="4:8" ht="12.75">
      <c r="D171" s="2">
        <f t="shared" si="13"/>
        <v>161</v>
      </c>
      <c r="E171" s="2">
        <f t="shared" si="10"/>
        <v>5</v>
      </c>
      <c r="F171" s="2">
        <f t="shared" si="11"/>
        <v>6</v>
      </c>
      <c r="G171" s="2">
        <f t="shared" si="14"/>
        <v>8.03585145526592E-13</v>
      </c>
      <c r="H171" s="2">
        <f t="shared" si="12"/>
        <v>3.6116186315801916E-14</v>
      </c>
    </row>
    <row r="172" spans="4:8" ht="12.75">
      <c r="D172" s="2">
        <f t="shared" si="13"/>
        <v>162</v>
      </c>
      <c r="E172" s="2">
        <f t="shared" si="10"/>
        <v>5</v>
      </c>
      <c r="F172" s="2">
        <f t="shared" si="11"/>
        <v>6</v>
      </c>
      <c r="G172" s="2">
        <f t="shared" si="14"/>
        <v>6.696542879388267E-13</v>
      </c>
      <c r="H172" s="2">
        <f t="shared" si="12"/>
        <v>3.0096821929834934E-14</v>
      </c>
    </row>
    <row r="173" spans="4:8" ht="12.75">
      <c r="D173" s="2">
        <f t="shared" si="13"/>
        <v>163</v>
      </c>
      <c r="E173" s="2">
        <f t="shared" si="10"/>
        <v>5</v>
      </c>
      <c r="F173" s="2">
        <f t="shared" si="11"/>
        <v>6</v>
      </c>
      <c r="G173" s="2">
        <f t="shared" si="14"/>
        <v>5.580452399490223E-13</v>
      </c>
      <c r="H173" s="2">
        <f t="shared" si="12"/>
        <v>2.508068494152911E-14</v>
      </c>
    </row>
    <row r="174" spans="4:8" ht="12.75">
      <c r="D174" s="2">
        <f t="shared" si="13"/>
        <v>164</v>
      </c>
      <c r="E174" s="2">
        <f t="shared" si="10"/>
        <v>5</v>
      </c>
      <c r="F174" s="2">
        <f t="shared" si="11"/>
        <v>6</v>
      </c>
      <c r="G174" s="2">
        <f t="shared" si="14"/>
        <v>4.650376999575185E-13</v>
      </c>
      <c r="H174" s="2">
        <f t="shared" si="12"/>
        <v>2.090057078460759E-14</v>
      </c>
    </row>
    <row r="175" spans="4:8" ht="12.75">
      <c r="D175" s="2">
        <f t="shared" si="13"/>
        <v>165</v>
      </c>
      <c r="E175" s="2">
        <f t="shared" si="10"/>
        <v>5</v>
      </c>
      <c r="F175" s="2">
        <f t="shared" si="11"/>
        <v>6</v>
      </c>
      <c r="G175" s="2">
        <f t="shared" si="14"/>
        <v>3.8753141663126544E-13</v>
      </c>
      <c r="H175" s="2">
        <f t="shared" si="12"/>
        <v>1.7417142320506326E-14</v>
      </c>
    </row>
    <row r="176" spans="4:8" ht="12.75">
      <c r="D176" s="2">
        <f t="shared" si="13"/>
        <v>166</v>
      </c>
      <c r="E176" s="2">
        <f t="shared" si="10"/>
        <v>5</v>
      </c>
      <c r="F176" s="2">
        <f t="shared" si="11"/>
        <v>6</v>
      </c>
      <c r="G176" s="2">
        <f t="shared" si="14"/>
        <v>3.229428471927212E-13</v>
      </c>
      <c r="H176" s="2">
        <f t="shared" si="12"/>
        <v>1.4514285267088604E-14</v>
      </c>
    </row>
    <row r="177" spans="4:8" ht="12.75">
      <c r="D177" s="2">
        <f t="shared" si="13"/>
        <v>167</v>
      </c>
      <c r="E177" s="2">
        <f t="shared" si="10"/>
        <v>5</v>
      </c>
      <c r="F177" s="2">
        <f t="shared" si="11"/>
        <v>6</v>
      </c>
      <c r="G177" s="2">
        <f t="shared" si="14"/>
        <v>2.6911903932726764E-13</v>
      </c>
      <c r="H177" s="2">
        <f t="shared" si="12"/>
        <v>1.2095237722573836E-14</v>
      </c>
    </row>
    <row r="178" spans="4:8" ht="12.75">
      <c r="D178" s="2">
        <f t="shared" si="13"/>
        <v>168</v>
      </c>
      <c r="E178" s="2">
        <f t="shared" si="10"/>
        <v>5</v>
      </c>
      <c r="F178" s="2">
        <f t="shared" si="11"/>
        <v>6</v>
      </c>
      <c r="G178" s="2">
        <f t="shared" si="14"/>
        <v>2.2426586610605637E-13</v>
      </c>
      <c r="H178" s="2">
        <f t="shared" si="12"/>
        <v>1.007936476881153E-14</v>
      </c>
    </row>
    <row r="179" spans="4:8" ht="12.75">
      <c r="D179" s="2">
        <f t="shared" si="13"/>
        <v>169</v>
      </c>
      <c r="E179" s="2">
        <f t="shared" si="10"/>
        <v>5</v>
      </c>
      <c r="F179" s="2">
        <f t="shared" si="11"/>
        <v>6</v>
      </c>
      <c r="G179" s="2">
        <f t="shared" si="14"/>
        <v>1.8688822175504698E-13</v>
      </c>
      <c r="H179" s="2">
        <f t="shared" si="12"/>
        <v>8.399470640676276E-15</v>
      </c>
    </row>
    <row r="180" spans="4:8" ht="12.75">
      <c r="D180" s="2">
        <f t="shared" si="13"/>
        <v>170</v>
      </c>
      <c r="E180" s="2">
        <f t="shared" si="10"/>
        <v>5</v>
      </c>
      <c r="F180" s="2">
        <f t="shared" si="11"/>
        <v>6</v>
      </c>
      <c r="G180" s="2">
        <f t="shared" si="14"/>
        <v>1.5574018479587247E-13</v>
      </c>
      <c r="H180" s="2">
        <f t="shared" si="12"/>
        <v>6.999558867230229E-15</v>
      </c>
    </row>
    <row r="181" spans="4:8" ht="12.75">
      <c r="D181" s="2">
        <f t="shared" si="13"/>
        <v>171</v>
      </c>
      <c r="E181" s="2">
        <f t="shared" si="10"/>
        <v>5</v>
      </c>
      <c r="F181" s="2">
        <f t="shared" si="11"/>
        <v>6</v>
      </c>
      <c r="G181" s="2">
        <f t="shared" si="14"/>
        <v>1.2978348732989372E-13</v>
      </c>
      <c r="H181" s="2">
        <f t="shared" si="12"/>
        <v>5.8329657226918575E-15</v>
      </c>
    </row>
    <row r="182" spans="4:8" ht="12.75">
      <c r="D182" s="2">
        <f t="shared" si="13"/>
        <v>172</v>
      </c>
      <c r="E182" s="2">
        <f t="shared" si="10"/>
        <v>5</v>
      </c>
      <c r="F182" s="2">
        <f t="shared" si="11"/>
        <v>6</v>
      </c>
      <c r="G182" s="2">
        <f t="shared" si="14"/>
        <v>1.0815290610824476E-13</v>
      </c>
      <c r="H182" s="2">
        <f t="shared" si="12"/>
        <v>4.8608047689098806E-15</v>
      </c>
    </row>
    <row r="183" spans="4:8" ht="12.75">
      <c r="D183" s="2">
        <f t="shared" si="13"/>
        <v>173</v>
      </c>
      <c r="E183" s="2">
        <f t="shared" si="10"/>
        <v>5</v>
      </c>
      <c r="F183" s="2">
        <f t="shared" si="11"/>
        <v>6</v>
      </c>
      <c r="G183" s="2">
        <f t="shared" si="14"/>
        <v>9.012742175687062E-14</v>
      </c>
      <c r="H183" s="2">
        <f t="shared" si="12"/>
        <v>4.050670640758233E-15</v>
      </c>
    </row>
    <row r="184" spans="4:8" ht="12.75">
      <c r="D184" s="2">
        <f t="shared" si="13"/>
        <v>174</v>
      </c>
      <c r="E184" s="2">
        <f t="shared" si="10"/>
        <v>5</v>
      </c>
      <c r="F184" s="2">
        <f t="shared" si="11"/>
        <v>6</v>
      </c>
      <c r="G184" s="2">
        <f t="shared" si="14"/>
        <v>7.510618479739218E-14</v>
      </c>
      <c r="H184" s="2">
        <f t="shared" si="12"/>
        <v>3.3755588672985275E-15</v>
      </c>
    </row>
    <row r="185" spans="4:8" ht="12.75">
      <c r="D185" s="2">
        <f t="shared" si="13"/>
        <v>175</v>
      </c>
      <c r="E185" s="2">
        <f t="shared" si="10"/>
        <v>5</v>
      </c>
      <c r="F185" s="2">
        <f t="shared" si="11"/>
        <v>6</v>
      </c>
      <c r="G185" s="2">
        <f t="shared" si="14"/>
        <v>6.258848733116015E-14</v>
      </c>
      <c r="H185" s="2">
        <f t="shared" si="12"/>
        <v>2.8129657227487732E-15</v>
      </c>
    </row>
    <row r="186" spans="4:8" ht="12.75">
      <c r="D186" s="2">
        <f t="shared" si="13"/>
        <v>176</v>
      </c>
      <c r="E186" s="2">
        <f t="shared" si="10"/>
        <v>5</v>
      </c>
      <c r="F186" s="2">
        <f t="shared" si="11"/>
        <v>6</v>
      </c>
      <c r="G186" s="2">
        <f t="shared" si="14"/>
        <v>5.2157072775966796E-14</v>
      </c>
      <c r="H186" s="2">
        <f t="shared" si="12"/>
        <v>2.3441381022906444E-15</v>
      </c>
    </row>
    <row r="187" spans="4:8" ht="12.75">
      <c r="D187" s="2">
        <f t="shared" si="13"/>
        <v>177</v>
      </c>
      <c r="E187" s="2">
        <f t="shared" si="10"/>
        <v>5</v>
      </c>
      <c r="F187" s="2">
        <f t="shared" si="11"/>
        <v>6</v>
      </c>
      <c r="G187" s="2">
        <f t="shared" si="14"/>
        <v>4.3464227313305664E-14</v>
      </c>
      <c r="H187" s="2">
        <f t="shared" si="12"/>
        <v>1.953448418575537E-15</v>
      </c>
    </row>
    <row r="188" spans="4:8" ht="12.75">
      <c r="D188" s="2">
        <f t="shared" si="13"/>
        <v>178</v>
      </c>
      <c r="E188" s="2">
        <f t="shared" si="10"/>
        <v>5</v>
      </c>
      <c r="F188" s="2">
        <f t="shared" si="11"/>
        <v>6</v>
      </c>
      <c r="G188" s="2">
        <f t="shared" si="14"/>
        <v>3.622018942775472E-14</v>
      </c>
      <c r="H188" s="2">
        <f t="shared" si="12"/>
        <v>1.6278736821462808E-15</v>
      </c>
    </row>
    <row r="189" spans="4:8" ht="12.75">
      <c r="D189" s="2">
        <f t="shared" si="13"/>
        <v>179</v>
      </c>
      <c r="E189" s="2">
        <f t="shared" si="10"/>
        <v>5</v>
      </c>
      <c r="F189" s="2">
        <f t="shared" si="11"/>
        <v>6</v>
      </c>
      <c r="G189" s="2">
        <f t="shared" si="14"/>
        <v>3.01834911897956E-14</v>
      </c>
      <c r="H189" s="2">
        <f t="shared" si="12"/>
        <v>1.3565614017885672E-15</v>
      </c>
    </row>
    <row r="190" spans="4:8" ht="12.75">
      <c r="D190" s="2">
        <f t="shared" si="13"/>
        <v>180</v>
      </c>
      <c r="E190" s="2">
        <f t="shared" si="10"/>
        <v>5</v>
      </c>
      <c r="F190" s="2">
        <f t="shared" si="11"/>
        <v>6</v>
      </c>
      <c r="G190" s="2">
        <f t="shared" si="14"/>
        <v>2.5152909324829667E-14</v>
      </c>
      <c r="H190" s="2">
        <f t="shared" si="12"/>
        <v>1.1304678348238061E-15</v>
      </c>
    </row>
    <row r="191" spans="4:8" ht="12.75">
      <c r="D191" s="2">
        <f t="shared" si="13"/>
        <v>181</v>
      </c>
      <c r="E191" s="2">
        <f t="shared" si="10"/>
        <v>5</v>
      </c>
      <c r="F191" s="2">
        <f t="shared" si="11"/>
        <v>6</v>
      </c>
      <c r="G191" s="2">
        <f t="shared" si="14"/>
        <v>2.0960757770691387E-14</v>
      </c>
      <c r="H191" s="2">
        <f t="shared" si="12"/>
        <v>9.420565290198384E-16</v>
      </c>
    </row>
    <row r="192" spans="4:8" ht="12.75">
      <c r="D192" s="2">
        <f t="shared" si="13"/>
        <v>182</v>
      </c>
      <c r="E192" s="2">
        <f t="shared" si="10"/>
        <v>5</v>
      </c>
      <c r="F192" s="2">
        <f t="shared" si="11"/>
        <v>6</v>
      </c>
      <c r="G192" s="2">
        <f t="shared" si="14"/>
        <v>1.746729814224282E-14</v>
      </c>
      <c r="H192" s="2">
        <f t="shared" si="12"/>
        <v>7.850471075165319E-16</v>
      </c>
    </row>
    <row r="193" spans="4:8" ht="12.75">
      <c r="D193" s="2">
        <f t="shared" si="13"/>
        <v>183</v>
      </c>
      <c r="E193" s="2">
        <f t="shared" si="10"/>
        <v>5</v>
      </c>
      <c r="F193" s="2">
        <f t="shared" si="11"/>
        <v>6</v>
      </c>
      <c r="G193" s="2">
        <f t="shared" si="14"/>
        <v>1.455608178520235E-14</v>
      </c>
      <c r="H193" s="2">
        <f t="shared" si="12"/>
        <v>6.542059229304432E-16</v>
      </c>
    </row>
    <row r="194" spans="4:8" ht="12.75">
      <c r="D194" s="2">
        <f t="shared" si="13"/>
        <v>184</v>
      </c>
      <c r="E194" s="2">
        <f t="shared" si="10"/>
        <v>5</v>
      </c>
      <c r="F194" s="2">
        <f t="shared" si="11"/>
        <v>6</v>
      </c>
      <c r="G194" s="2">
        <f t="shared" si="14"/>
        <v>1.2130068154335292E-14</v>
      </c>
      <c r="H194" s="2">
        <f t="shared" si="12"/>
        <v>5.45171602442036E-16</v>
      </c>
    </row>
    <row r="195" spans="4:8" ht="12.75">
      <c r="D195" s="2">
        <f t="shared" si="13"/>
        <v>185</v>
      </c>
      <c r="E195" s="2">
        <f t="shared" si="10"/>
        <v>5</v>
      </c>
      <c r="F195" s="2">
        <f t="shared" si="11"/>
        <v>6</v>
      </c>
      <c r="G195" s="2">
        <f t="shared" si="14"/>
        <v>1.0108390128612744E-14</v>
      </c>
      <c r="H195" s="2">
        <f t="shared" si="12"/>
        <v>4.543096687016967E-16</v>
      </c>
    </row>
    <row r="196" spans="4:8" ht="12.75">
      <c r="D196" s="2">
        <f t="shared" si="13"/>
        <v>186</v>
      </c>
      <c r="E196" s="2">
        <f t="shared" si="10"/>
        <v>5</v>
      </c>
      <c r="F196" s="2">
        <f t="shared" si="11"/>
        <v>6</v>
      </c>
      <c r="G196" s="2">
        <f t="shared" si="14"/>
        <v>8.42365844051062E-15</v>
      </c>
      <c r="H196" s="2">
        <f t="shared" si="12"/>
        <v>3.7859139058474724E-16</v>
      </c>
    </row>
    <row r="197" spans="4:8" ht="12.75">
      <c r="D197" s="2">
        <f t="shared" si="13"/>
        <v>187</v>
      </c>
      <c r="E197" s="2">
        <f t="shared" si="10"/>
        <v>5</v>
      </c>
      <c r="F197" s="2">
        <f t="shared" si="11"/>
        <v>6</v>
      </c>
      <c r="G197" s="2">
        <f t="shared" si="14"/>
        <v>7.0197153670921834E-15</v>
      </c>
      <c r="H197" s="2">
        <f t="shared" si="12"/>
        <v>3.154928254872894E-16</v>
      </c>
    </row>
    <row r="198" spans="4:8" ht="12.75">
      <c r="D198" s="2">
        <f t="shared" si="13"/>
        <v>188</v>
      </c>
      <c r="E198" s="2">
        <f t="shared" si="10"/>
        <v>5</v>
      </c>
      <c r="F198" s="2">
        <f t="shared" si="11"/>
        <v>6</v>
      </c>
      <c r="G198" s="2">
        <f t="shared" si="14"/>
        <v>5.849762805910152E-15</v>
      </c>
      <c r="H198" s="2">
        <f t="shared" si="12"/>
        <v>2.6291068790607447E-16</v>
      </c>
    </row>
    <row r="199" spans="4:8" ht="12.75">
      <c r="D199" s="2">
        <f t="shared" si="13"/>
        <v>189</v>
      </c>
      <c r="E199" s="2">
        <f t="shared" si="10"/>
        <v>5</v>
      </c>
      <c r="F199" s="2">
        <f t="shared" si="11"/>
        <v>6</v>
      </c>
      <c r="G199" s="2">
        <f t="shared" si="14"/>
        <v>4.87480233825846E-15</v>
      </c>
      <c r="H199" s="2">
        <f t="shared" si="12"/>
        <v>2.1909223992172872E-16</v>
      </c>
    </row>
    <row r="200" spans="4:8" ht="12.75">
      <c r="D200" s="2">
        <f t="shared" si="13"/>
        <v>190</v>
      </c>
      <c r="E200" s="2">
        <f t="shared" si="10"/>
        <v>5</v>
      </c>
      <c r="F200" s="2">
        <f t="shared" si="11"/>
        <v>6</v>
      </c>
      <c r="G200" s="2">
        <f t="shared" si="14"/>
        <v>4.06233528188205E-15</v>
      </c>
      <c r="H200" s="2">
        <f t="shared" si="12"/>
        <v>1.825768666014406E-16</v>
      </c>
    </row>
    <row r="201" spans="4:8" ht="12.75">
      <c r="D201" s="2">
        <f t="shared" si="13"/>
        <v>191</v>
      </c>
      <c r="E201" s="2">
        <f t="shared" si="10"/>
        <v>5</v>
      </c>
      <c r="F201" s="2">
        <f t="shared" si="11"/>
        <v>6</v>
      </c>
      <c r="G201" s="2">
        <f t="shared" si="14"/>
        <v>3.385279401568375E-15</v>
      </c>
      <c r="H201" s="2">
        <f t="shared" si="12"/>
        <v>1.5214738883453384E-16</v>
      </c>
    </row>
    <row r="202" spans="4:8" ht="12.75">
      <c r="D202" s="2">
        <f t="shared" si="13"/>
        <v>192</v>
      </c>
      <c r="E202" s="2">
        <f aca="true" t="shared" si="15" ref="E202:E210">Standard_lambda</f>
        <v>5</v>
      </c>
      <c r="F202" s="2">
        <f aca="true" t="shared" si="16" ref="F202:F210">MIN(D202,standard_servers)*standard_mu</f>
        <v>6</v>
      </c>
      <c r="G202" s="2">
        <f t="shared" si="14"/>
        <v>2.821066167973646E-15</v>
      </c>
      <c r="H202" s="2">
        <f aca="true" t="shared" si="17" ref="H202:H210">G202/standard_sum_of_probabilities</f>
        <v>1.2678949069544486E-16</v>
      </c>
    </row>
    <row r="203" spans="4:8" ht="12.75">
      <c r="D203" s="2">
        <f t="shared" si="13"/>
        <v>193</v>
      </c>
      <c r="E203" s="2">
        <f t="shared" si="15"/>
        <v>5</v>
      </c>
      <c r="F203" s="2">
        <f t="shared" si="16"/>
        <v>6</v>
      </c>
      <c r="G203" s="2">
        <f t="shared" si="14"/>
        <v>2.350888473311372E-15</v>
      </c>
      <c r="H203" s="2">
        <f t="shared" si="17"/>
        <v>1.0565790891287073E-16</v>
      </c>
    </row>
    <row r="204" spans="4:8" ht="12.75">
      <c r="D204" s="2">
        <f aca="true" t="shared" si="18" ref="D204:D210">D203+1</f>
        <v>194</v>
      </c>
      <c r="E204" s="2">
        <f t="shared" si="15"/>
        <v>5</v>
      </c>
      <c r="F204" s="2">
        <f t="shared" si="16"/>
        <v>6</v>
      </c>
      <c r="G204" s="2">
        <f t="shared" si="14"/>
        <v>1.9590737277594767E-15</v>
      </c>
      <c r="H204" s="2">
        <f t="shared" si="17"/>
        <v>8.804825742739228E-17</v>
      </c>
    </row>
    <row r="205" spans="4:8" ht="12.75">
      <c r="D205" s="2">
        <f t="shared" si="18"/>
        <v>195</v>
      </c>
      <c r="E205" s="2">
        <f t="shared" si="15"/>
        <v>5</v>
      </c>
      <c r="F205" s="2">
        <f t="shared" si="16"/>
        <v>6</v>
      </c>
      <c r="G205" s="2">
        <f t="shared" si="14"/>
        <v>1.632561439799564E-15</v>
      </c>
      <c r="H205" s="2">
        <f t="shared" si="17"/>
        <v>7.337354785616025E-17</v>
      </c>
    </row>
    <row r="206" spans="4:8" ht="12.75">
      <c r="D206" s="2">
        <f t="shared" si="18"/>
        <v>196</v>
      </c>
      <c r="E206" s="2">
        <f t="shared" si="15"/>
        <v>5</v>
      </c>
      <c r="F206" s="2">
        <f t="shared" si="16"/>
        <v>6</v>
      </c>
      <c r="G206" s="2">
        <f>E205*G205/F206</f>
        <v>1.3604678664996366E-15</v>
      </c>
      <c r="H206" s="2">
        <f t="shared" si="17"/>
        <v>6.114462321346687E-17</v>
      </c>
    </row>
    <row r="207" spans="4:8" ht="12.75">
      <c r="D207" s="2">
        <f t="shared" si="18"/>
        <v>197</v>
      </c>
      <c r="E207" s="2">
        <f t="shared" si="15"/>
        <v>5</v>
      </c>
      <c r="F207" s="2">
        <f t="shared" si="16"/>
        <v>6</v>
      </c>
      <c r="G207" s="2">
        <f>E206*G206/F207</f>
        <v>1.1337232220830304E-15</v>
      </c>
      <c r="H207" s="2">
        <f t="shared" si="17"/>
        <v>5.095385267788905E-17</v>
      </c>
    </row>
    <row r="208" spans="4:8" ht="12.75">
      <c r="D208" s="2">
        <f t="shared" si="18"/>
        <v>198</v>
      </c>
      <c r="E208" s="2">
        <f t="shared" si="15"/>
        <v>5</v>
      </c>
      <c r="F208" s="2">
        <f t="shared" si="16"/>
        <v>6</v>
      </c>
      <c r="G208" s="2">
        <f>E207*G207/F208</f>
        <v>9.447693517358587E-16</v>
      </c>
      <c r="H208" s="2">
        <f t="shared" si="17"/>
        <v>4.246154389824088E-17</v>
      </c>
    </row>
    <row r="209" spans="4:8" ht="12.75">
      <c r="D209" s="2">
        <f t="shared" si="18"/>
        <v>199</v>
      </c>
      <c r="E209" s="2">
        <f t="shared" si="15"/>
        <v>5</v>
      </c>
      <c r="F209" s="2">
        <f t="shared" si="16"/>
        <v>6</v>
      </c>
      <c r="G209" s="2">
        <f>E208*G208/F209</f>
        <v>7.873077931132156E-16</v>
      </c>
      <c r="H209" s="2">
        <f t="shared" si="17"/>
        <v>3.5384619915200727E-17</v>
      </c>
    </row>
    <row r="210" spans="4:8" ht="12.75">
      <c r="D210" s="2">
        <f t="shared" si="18"/>
        <v>200</v>
      </c>
      <c r="E210" s="2">
        <f t="shared" si="15"/>
        <v>5</v>
      </c>
      <c r="F210" s="2">
        <f t="shared" si="16"/>
        <v>6</v>
      </c>
      <c r="G210" s="2">
        <f>E209*G209/F210</f>
        <v>6.560898275943463E-16</v>
      </c>
      <c r="H210" s="2">
        <f t="shared" si="17"/>
        <v>2.9487183262667273E-17</v>
      </c>
    </row>
  </sheetData>
  <sheetProtection/>
  <mergeCells count="1">
    <mergeCell ref="B1:F1"/>
  </mergeCells>
  <printOptions gridLines="1" headings="1"/>
  <pageMargins left="0.75" right="0.75" top="1" bottom="1" header="0.5" footer="0.5"/>
  <pageSetup horizontalDpi="300" verticalDpi="300" orientation="portrait" r:id="rId3"/>
  <legacyDrawing r:id="rId2"/>
  <oleObjects>
    <oleObject progId="Equation.DSMT4" shapeId="54476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M210"/>
  <sheetViews>
    <sheetView zoomScalePageLayoutView="0" workbookViewId="0" topLeftCell="A1">
      <selection activeCell="B1" sqref="B1"/>
    </sheetView>
  </sheetViews>
  <sheetFormatPr defaultColWidth="9.140625" defaultRowHeight="12.75"/>
  <cols>
    <col min="4" max="4" width="5.140625" style="0" bestFit="1" customWidth="1"/>
    <col min="5" max="5" width="22.421875" style="0" customWidth="1"/>
    <col min="6" max="6" width="10.7109375" style="0" bestFit="1" customWidth="1"/>
    <col min="7" max="7" width="14.00390625" style="0" customWidth="1"/>
    <col min="8" max="8" width="12.00390625" style="0" bestFit="1" customWidth="1"/>
    <col min="10" max="10" width="20.8515625" style="0" bestFit="1" customWidth="1"/>
    <col min="11" max="11" width="17.7109375" style="0" bestFit="1" customWidth="1"/>
  </cols>
  <sheetData>
    <row r="1" ht="12.75">
      <c r="B1" s="10" t="s">
        <v>14</v>
      </c>
    </row>
    <row r="3" spans="2:11" ht="12.75">
      <c r="B3" s="1" t="s">
        <v>0</v>
      </c>
      <c r="C3" s="1">
        <v>5</v>
      </c>
      <c r="J3" s="6" t="s">
        <v>8</v>
      </c>
      <c r="K3" s="7">
        <f>SUMPRODUCT(State,Probability)</f>
        <v>2.1395741812587694</v>
      </c>
    </row>
    <row r="4" spans="2:11" ht="12.75">
      <c r="B4" s="1" t="s">
        <v>1</v>
      </c>
      <c r="C4" s="1">
        <v>2</v>
      </c>
      <c r="J4" s="6" t="s">
        <v>9</v>
      </c>
      <c r="K4" s="7">
        <f>SUMPRODUCT(Rate_Up,Probability)</f>
        <v>3.918722543776307</v>
      </c>
    </row>
    <row r="5" spans="2:11" ht="12.75">
      <c r="B5" s="1" t="s">
        <v>2</v>
      </c>
      <c r="C5" s="1">
        <v>3</v>
      </c>
      <c r="D5" s="8">
        <f>IF(state200&gt;0.0000000001,"Results may not reflect steady state","")</f>
      </c>
      <c r="J5" s="6" t="s">
        <v>11</v>
      </c>
      <c r="K5" s="7">
        <f>Average_Number/Effective_Arrival_Rate</f>
        <v>0.5459876675006832</v>
      </c>
    </row>
    <row r="6" spans="10:13" ht="12.75">
      <c r="J6" s="6" t="s">
        <v>12</v>
      </c>
      <c r="K6" s="7">
        <f>Time_in_system-(1/Mu)</f>
        <v>0.04598766750068317</v>
      </c>
      <c r="L6">
        <f>0.7/Time_waiting</f>
        <v>15.221472147714408</v>
      </c>
      <c r="M6">
        <f>60*Time_waiting</f>
        <v>2.7592600500409903</v>
      </c>
    </row>
    <row r="7" spans="6:11" ht="12.75">
      <c r="F7" s="9" t="s">
        <v>5</v>
      </c>
      <c r="G7">
        <f>SUM(Non_normalized_probability)</f>
        <v>10.690549659040078</v>
      </c>
      <c r="H7">
        <f>SUM(Probabillity)</f>
        <v>1</v>
      </c>
      <c r="J7" s="6" t="s">
        <v>13</v>
      </c>
      <c r="K7" s="7">
        <f>Time_waiting*Effective_Arrival_Rate</f>
        <v>0.18021290937061615</v>
      </c>
    </row>
    <row r="9" spans="4:8" s="4" customFormat="1" ht="26.25">
      <c r="D9" s="5" t="s">
        <v>3</v>
      </c>
      <c r="E9" s="5" t="s">
        <v>6</v>
      </c>
      <c r="F9" s="5" t="s">
        <v>7</v>
      </c>
      <c r="G9" s="5" t="s">
        <v>4</v>
      </c>
      <c r="H9" s="5" t="s">
        <v>10</v>
      </c>
    </row>
    <row r="10" spans="4:8" ht="12.75">
      <c r="D10" s="3">
        <v>0</v>
      </c>
      <c r="E10" s="3">
        <f aca="true" t="shared" si="0" ref="E10:E73">IF(D10&lt;Servers,Lambda,Lambda/(D10-Servers+2))</f>
        <v>5</v>
      </c>
      <c r="F10" s="3">
        <f aca="true" t="shared" si="1" ref="F10:F73">MIN(D10,Servers)*Mu</f>
        <v>0</v>
      </c>
      <c r="G10" s="3">
        <v>1</v>
      </c>
      <c r="H10" s="3">
        <f aca="true" t="shared" si="2" ref="H10:H73">G10/sum_of_probabilities</f>
        <v>0.09354055983027833</v>
      </c>
    </row>
    <row r="11" spans="4:8" ht="12.75">
      <c r="D11" s="3">
        <f>D10+1</f>
        <v>1</v>
      </c>
      <c r="E11" s="3">
        <f t="shared" si="0"/>
        <v>5</v>
      </c>
      <c r="F11" s="3">
        <f t="shared" si="1"/>
        <v>2</v>
      </c>
      <c r="G11" s="3">
        <f>E10*G10/F11</f>
        <v>2.5</v>
      </c>
      <c r="H11" s="3">
        <f t="shared" si="2"/>
        <v>0.2338513995756958</v>
      </c>
    </row>
    <row r="12" spans="4:8" ht="12.75">
      <c r="D12" s="3">
        <f>D11+1</f>
        <v>2</v>
      </c>
      <c r="E12" s="3">
        <f t="shared" si="0"/>
        <v>5</v>
      </c>
      <c r="F12" s="3">
        <f t="shared" si="1"/>
        <v>4</v>
      </c>
      <c r="G12" s="3">
        <f>E11*G11/F12</f>
        <v>3.125</v>
      </c>
      <c r="H12" s="3">
        <f t="shared" si="2"/>
        <v>0.29231424946961976</v>
      </c>
    </row>
    <row r="13" spans="4:8" ht="12.75">
      <c r="D13" s="3">
        <f>D12+1</f>
        <v>3</v>
      </c>
      <c r="E13" s="3">
        <f t="shared" si="0"/>
        <v>2.5</v>
      </c>
      <c r="F13" s="3">
        <f t="shared" si="1"/>
        <v>6</v>
      </c>
      <c r="G13" s="3">
        <f>E12*G12/F13</f>
        <v>2.6041666666666665</v>
      </c>
      <c r="H13" s="3">
        <f t="shared" si="2"/>
        <v>0.24359520789134978</v>
      </c>
    </row>
    <row r="14" spans="4:8" ht="12.75">
      <c r="D14" s="3">
        <f aca="true" t="shared" si="3" ref="D14:D77">D13+1</f>
        <v>4</v>
      </c>
      <c r="E14" s="3">
        <f t="shared" si="0"/>
        <v>1.6666666666666667</v>
      </c>
      <c r="F14" s="3">
        <f t="shared" si="1"/>
        <v>6</v>
      </c>
      <c r="G14" s="3">
        <f aca="true" t="shared" si="4" ref="G14:G77">E13*G13/F14</f>
        <v>1.0850694444444444</v>
      </c>
      <c r="H14" s="3">
        <f t="shared" si="2"/>
        <v>0.10149800328806241</v>
      </c>
    </row>
    <row r="15" spans="4:8" ht="12.75">
      <c r="D15" s="3">
        <f t="shared" si="3"/>
        <v>5</v>
      </c>
      <c r="E15" s="3">
        <f t="shared" si="0"/>
        <v>1.25</v>
      </c>
      <c r="F15" s="3">
        <f t="shared" si="1"/>
        <v>6</v>
      </c>
      <c r="G15" s="3">
        <f t="shared" si="4"/>
        <v>0.3014081790123457</v>
      </c>
      <c r="H15" s="3">
        <f t="shared" si="2"/>
        <v>0.02819388980223956</v>
      </c>
    </row>
    <row r="16" spans="4:8" ht="12.75">
      <c r="D16" s="3">
        <f t="shared" si="3"/>
        <v>6</v>
      </c>
      <c r="E16" s="3">
        <f t="shared" si="0"/>
        <v>1</v>
      </c>
      <c r="F16" s="3">
        <f t="shared" si="1"/>
        <v>6</v>
      </c>
      <c r="G16" s="3">
        <f t="shared" si="4"/>
        <v>0.06279337062757202</v>
      </c>
      <c r="H16" s="3">
        <f t="shared" si="2"/>
        <v>0.005873727042133243</v>
      </c>
    </row>
    <row r="17" spans="4:8" ht="12.75">
      <c r="D17" s="3">
        <f t="shared" si="3"/>
        <v>7</v>
      </c>
      <c r="E17" s="3">
        <f t="shared" si="0"/>
        <v>0.8333333333333334</v>
      </c>
      <c r="F17" s="3">
        <f t="shared" si="1"/>
        <v>6</v>
      </c>
      <c r="G17" s="3">
        <f t="shared" si="4"/>
        <v>0.010465561771262004</v>
      </c>
      <c r="H17" s="3">
        <f t="shared" si="2"/>
        <v>0.0009789545070222072</v>
      </c>
    </row>
    <row r="18" spans="4:8" ht="12.75">
      <c r="D18" s="3">
        <f t="shared" si="3"/>
        <v>8</v>
      </c>
      <c r="E18" s="3">
        <f t="shared" si="0"/>
        <v>0.7142857142857143</v>
      </c>
      <c r="F18" s="3">
        <f t="shared" si="1"/>
        <v>6</v>
      </c>
      <c r="G18" s="3">
        <f t="shared" si="4"/>
        <v>0.0014535502460086118</v>
      </c>
      <c r="H18" s="3">
        <f t="shared" si="2"/>
        <v>0.00013596590375308432</v>
      </c>
    </row>
    <row r="19" spans="4:8" ht="12.75">
      <c r="D19" s="3">
        <f t="shared" si="3"/>
        <v>9</v>
      </c>
      <c r="E19" s="3">
        <f t="shared" si="0"/>
        <v>0.625</v>
      </c>
      <c r="F19" s="3">
        <f t="shared" si="1"/>
        <v>6</v>
      </c>
      <c r="G19" s="3">
        <f t="shared" si="4"/>
        <v>0.00017304169595340618</v>
      </c>
      <c r="H19" s="3">
        <f t="shared" si="2"/>
        <v>1.6186417113462423E-05</v>
      </c>
    </row>
    <row r="20" spans="4:8" ht="12.75">
      <c r="D20" s="3">
        <f t="shared" si="3"/>
        <v>10</v>
      </c>
      <c r="E20" s="3">
        <f t="shared" si="0"/>
        <v>0.5555555555555556</v>
      </c>
      <c r="F20" s="3">
        <f t="shared" si="1"/>
        <v>6</v>
      </c>
      <c r="G20" s="3">
        <f t="shared" si="4"/>
        <v>1.8025176661813143E-05</v>
      </c>
      <c r="H20" s="3">
        <f t="shared" si="2"/>
        <v>1.6860851159856689E-06</v>
      </c>
    </row>
    <row r="21" spans="4:8" ht="12.75">
      <c r="D21" s="2">
        <f t="shared" si="3"/>
        <v>11</v>
      </c>
      <c r="E21" s="3">
        <f t="shared" si="0"/>
        <v>0.5</v>
      </c>
      <c r="F21" s="2">
        <f t="shared" si="1"/>
        <v>6</v>
      </c>
      <c r="G21" s="2">
        <f t="shared" si="4"/>
        <v>1.6689978390567725E-06</v>
      </c>
      <c r="H21" s="2">
        <f t="shared" si="2"/>
        <v>1.5611899222089525E-07</v>
      </c>
    </row>
    <row r="22" spans="4:8" ht="12.75">
      <c r="D22" s="2">
        <f t="shared" si="3"/>
        <v>12</v>
      </c>
      <c r="E22" s="3">
        <f t="shared" si="0"/>
        <v>0.45454545454545453</v>
      </c>
      <c r="F22" s="2">
        <f t="shared" si="1"/>
        <v>6</v>
      </c>
      <c r="G22" s="2">
        <f t="shared" si="4"/>
        <v>1.3908315325473105E-07</v>
      </c>
      <c r="H22" s="2">
        <f t="shared" si="2"/>
        <v>1.300991601840794E-08</v>
      </c>
    </row>
    <row r="23" spans="4:8" ht="12.75">
      <c r="D23" s="2">
        <f t="shared" si="3"/>
        <v>13</v>
      </c>
      <c r="E23" s="3">
        <f t="shared" si="0"/>
        <v>0.4166666666666667</v>
      </c>
      <c r="F23" s="2">
        <f t="shared" si="1"/>
        <v>6</v>
      </c>
      <c r="G23" s="2">
        <f t="shared" si="4"/>
        <v>1.0536602519297805E-08</v>
      </c>
      <c r="H23" s="2">
        <f t="shared" si="2"/>
        <v>9.855996983642376E-10</v>
      </c>
    </row>
    <row r="24" spans="4:8" ht="12.75">
      <c r="D24" s="2">
        <f t="shared" si="3"/>
        <v>14</v>
      </c>
      <c r="E24" s="3">
        <f t="shared" si="0"/>
        <v>0.38461538461538464</v>
      </c>
      <c r="F24" s="2">
        <f t="shared" si="1"/>
        <v>6</v>
      </c>
      <c r="G24" s="2">
        <f t="shared" si="4"/>
        <v>7.317085082845699E-10</v>
      </c>
      <c r="H24" s="2">
        <f t="shared" si="2"/>
        <v>6.844442349751652E-11</v>
      </c>
    </row>
    <row r="25" spans="4:8" ht="12.75">
      <c r="D25" s="2">
        <f t="shared" si="3"/>
        <v>15</v>
      </c>
      <c r="E25" s="3">
        <f t="shared" si="0"/>
        <v>0.35714285714285715</v>
      </c>
      <c r="F25" s="2">
        <f t="shared" si="1"/>
        <v>6</v>
      </c>
      <c r="G25" s="2">
        <f t="shared" si="4"/>
        <v>4.6904391556703205E-11</v>
      </c>
      <c r="H25" s="2">
        <f t="shared" si="2"/>
        <v>4.3874630447125974E-12</v>
      </c>
    </row>
    <row r="26" spans="4:8" ht="12.75">
      <c r="D26" s="2">
        <f t="shared" si="3"/>
        <v>16</v>
      </c>
      <c r="E26" s="3">
        <f t="shared" si="0"/>
        <v>0.3333333333333333</v>
      </c>
      <c r="F26" s="2">
        <f t="shared" si="1"/>
        <v>6</v>
      </c>
      <c r="G26" s="2">
        <f t="shared" si="4"/>
        <v>2.791928068851381E-12</v>
      </c>
      <c r="H26" s="2">
        <f t="shared" si="2"/>
        <v>2.6115851456622605E-13</v>
      </c>
    </row>
    <row r="27" spans="4:8" ht="12.75">
      <c r="D27" s="2">
        <f t="shared" si="3"/>
        <v>17</v>
      </c>
      <c r="E27" s="3">
        <f t="shared" si="0"/>
        <v>0.3125</v>
      </c>
      <c r="F27" s="2">
        <f t="shared" si="1"/>
        <v>6</v>
      </c>
      <c r="G27" s="2">
        <f t="shared" si="4"/>
        <v>1.5510711493618782E-13</v>
      </c>
      <c r="H27" s="2">
        <f t="shared" si="2"/>
        <v>1.4508806364790332E-14</v>
      </c>
    </row>
    <row r="28" spans="4:8" ht="12.75">
      <c r="D28" s="2">
        <f t="shared" si="3"/>
        <v>18</v>
      </c>
      <c r="E28" s="3">
        <f t="shared" si="0"/>
        <v>0.29411764705882354</v>
      </c>
      <c r="F28" s="2">
        <f t="shared" si="1"/>
        <v>6</v>
      </c>
      <c r="G28" s="2">
        <f t="shared" si="4"/>
        <v>8.078495569593116E-15</v>
      </c>
      <c r="H28" s="2">
        <f t="shared" si="2"/>
        <v>7.556669981661633E-16</v>
      </c>
    </row>
    <row r="29" spans="4:8" ht="12.75">
      <c r="D29" s="2">
        <f t="shared" si="3"/>
        <v>19</v>
      </c>
      <c r="E29" s="3">
        <f t="shared" si="0"/>
        <v>0.2777777777777778</v>
      </c>
      <c r="F29" s="2">
        <f t="shared" si="1"/>
        <v>6</v>
      </c>
      <c r="G29" s="2">
        <f t="shared" si="4"/>
        <v>3.960046847839763E-16</v>
      </c>
      <c r="H29" s="2">
        <f t="shared" si="2"/>
        <v>3.704249991010604E-17</v>
      </c>
    </row>
    <row r="30" spans="4:8" ht="12.75">
      <c r="D30" s="2">
        <f t="shared" si="3"/>
        <v>20</v>
      </c>
      <c r="E30" s="3">
        <f t="shared" si="0"/>
        <v>0.2631578947368421</v>
      </c>
      <c r="F30" s="2">
        <f t="shared" si="1"/>
        <v>6</v>
      </c>
      <c r="G30" s="2">
        <f t="shared" si="4"/>
        <v>1.8333550221480383E-17</v>
      </c>
      <c r="H30" s="2">
        <f t="shared" si="2"/>
        <v>1.7149305513937982E-18</v>
      </c>
    </row>
    <row r="31" spans="4:8" ht="12.75">
      <c r="D31" s="2">
        <f t="shared" si="3"/>
        <v>21</v>
      </c>
      <c r="E31" s="3">
        <f t="shared" si="0"/>
        <v>0.25</v>
      </c>
      <c r="F31" s="2">
        <f t="shared" si="1"/>
        <v>6</v>
      </c>
      <c r="G31" s="2">
        <f t="shared" si="4"/>
        <v>8.041030798894904E-19</v>
      </c>
      <c r="H31" s="2">
        <f t="shared" si="2"/>
        <v>7.521625225411395E-20</v>
      </c>
    </row>
    <row r="32" spans="4:8" ht="12.75">
      <c r="D32" s="2">
        <f t="shared" si="3"/>
        <v>22</v>
      </c>
      <c r="E32" s="3">
        <f t="shared" si="0"/>
        <v>0.23809523809523808</v>
      </c>
      <c r="F32" s="2">
        <f t="shared" si="1"/>
        <v>6</v>
      </c>
      <c r="G32" s="2">
        <f t="shared" si="4"/>
        <v>3.350429499539543E-20</v>
      </c>
      <c r="H32" s="2">
        <f t="shared" si="2"/>
        <v>3.1340105105880808E-21</v>
      </c>
    </row>
    <row r="33" spans="4:8" ht="12.75">
      <c r="D33" s="2">
        <f t="shared" si="3"/>
        <v>23</v>
      </c>
      <c r="E33" s="3">
        <f t="shared" si="0"/>
        <v>0.22727272727272727</v>
      </c>
      <c r="F33" s="2">
        <f t="shared" si="1"/>
        <v>6</v>
      </c>
      <c r="G33" s="2">
        <f t="shared" si="4"/>
        <v>1.3295355156902947E-21</v>
      </c>
      <c r="H33" s="2">
        <f t="shared" si="2"/>
        <v>1.2436549645190796E-22</v>
      </c>
    </row>
    <row r="34" spans="4:8" ht="12.75">
      <c r="D34" s="2">
        <f t="shared" si="3"/>
        <v>24</v>
      </c>
      <c r="E34" s="3">
        <f t="shared" si="0"/>
        <v>0.21739130434782608</v>
      </c>
      <c r="F34" s="2">
        <f t="shared" si="1"/>
        <v>6</v>
      </c>
      <c r="G34" s="2">
        <f t="shared" si="4"/>
        <v>5.0361193776147523E-23</v>
      </c>
      <c r="H34" s="2">
        <f t="shared" si="2"/>
        <v>4.710814259541968E-24</v>
      </c>
    </row>
    <row r="35" spans="4:8" ht="12.75">
      <c r="D35" s="2">
        <f t="shared" si="3"/>
        <v>25</v>
      </c>
      <c r="E35" s="3">
        <f t="shared" si="0"/>
        <v>0.20833333333333334</v>
      </c>
      <c r="F35" s="2">
        <f t="shared" si="1"/>
        <v>6</v>
      </c>
      <c r="G35" s="2">
        <f t="shared" si="4"/>
        <v>1.8246809339183885E-24</v>
      </c>
      <c r="H35" s="2">
        <f t="shared" si="2"/>
        <v>1.7068167607036116E-25</v>
      </c>
    </row>
    <row r="36" spans="4:8" ht="12.75">
      <c r="D36" s="2">
        <f t="shared" si="3"/>
        <v>26</v>
      </c>
      <c r="E36" s="3">
        <f t="shared" si="0"/>
        <v>0.2</v>
      </c>
      <c r="F36" s="2">
        <f t="shared" si="1"/>
        <v>6</v>
      </c>
      <c r="G36" s="2">
        <f t="shared" si="4"/>
        <v>6.335697687216627E-26</v>
      </c>
      <c r="H36" s="2">
        <f t="shared" si="2"/>
        <v>5.926447085776429E-27</v>
      </c>
    </row>
    <row r="37" spans="4:8" ht="12.75">
      <c r="D37" s="2">
        <f t="shared" si="3"/>
        <v>27</v>
      </c>
      <c r="E37" s="3">
        <f t="shared" si="0"/>
        <v>0.19230769230769232</v>
      </c>
      <c r="F37" s="2">
        <f t="shared" si="1"/>
        <v>6</v>
      </c>
      <c r="G37" s="2">
        <f t="shared" si="4"/>
        <v>2.111899229072209E-27</v>
      </c>
      <c r="H37" s="2">
        <f t="shared" si="2"/>
        <v>1.9754823619254765E-28</v>
      </c>
    </row>
    <row r="38" spans="4:8" ht="12.75">
      <c r="D38" s="2">
        <f t="shared" si="3"/>
        <v>28</v>
      </c>
      <c r="E38" s="3">
        <f t="shared" si="0"/>
        <v>0.18518518518518517</v>
      </c>
      <c r="F38" s="2">
        <f t="shared" si="1"/>
        <v>6</v>
      </c>
      <c r="G38" s="2">
        <f t="shared" si="4"/>
        <v>6.76890778548785E-29</v>
      </c>
      <c r="H38" s="2">
        <f t="shared" si="2"/>
        <v>6.33167423694063E-30</v>
      </c>
    </row>
    <row r="39" spans="4:8" ht="12.75">
      <c r="D39" s="2">
        <f t="shared" si="3"/>
        <v>29</v>
      </c>
      <c r="E39" s="3">
        <f t="shared" si="0"/>
        <v>0.17857142857142858</v>
      </c>
      <c r="F39" s="2">
        <f t="shared" si="1"/>
        <v>6</v>
      </c>
      <c r="G39" s="2">
        <f t="shared" si="4"/>
        <v>2.0891690695950153E-30</v>
      </c>
      <c r="H39" s="2">
        <f t="shared" si="2"/>
        <v>1.9542204435001943E-31</v>
      </c>
    </row>
    <row r="40" spans="4:8" ht="12.75">
      <c r="D40" s="2">
        <f t="shared" si="3"/>
        <v>30</v>
      </c>
      <c r="E40" s="3">
        <f t="shared" si="0"/>
        <v>0.1724137931034483</v>
      </c>
      <c r="F40" s="2">
        <f t="shared" si="1"/>
        <v>6</v>
      </c>
      <c r="G40" s="2">
        <f t="shared" si="4"/>
        <v>6.217765088080402E-32</v>
      </c>
      <c r="H40" s="2">
        <f t="shared" si="2"/>
        <v>5.816132272322006E-33</v>
      </c>
    </row>
    <row r="41" spans="4:8" ht="12.75">
      <c r="D41" s="2">
        <f t="shared" si="3"/>
        <v>31</v>
      </c>
      <c r="E41" s="3">
        <f t="shared" si="0"/>
        <v>0.16666666666666666</v>
      </c>
      <c r="F41" s="2">
        <f t="shared" si="1"/>
        <v>6</v>
      </c>
      <c r="G41" s="2">
        <f t="shared" si="4"/>
        <v>1.7867141057702305E-33</v>
      </c>
      <c r="H41" s="2">
        <f t="shared" si="2"/>
        <v>1.6713023771040249E-34</v>
      </c>
    </row>
    <row r="42" spans="4:8" ht="12.75">
      <c r="D42" s="2">
        <f t="shared" si="3"/>
        <v>32</v>
      </c>
      <c r="E42" s="3">
        <f t="shared" si="0"/>
        <v>0.16129032258064516</v>
      </c>
      <c r="F42" s="2">
        <f t="shared" si="1"/>
        <v>6</v>
      </c>
      <c r="G42" s="2">
        <f t="shared" si="4"/>
        <v>4.96309473825064E-35</v>
      </c>
      <c r="H42" s="2">
        <f t="shared" si="2"/>
        <v>4.642506603066736E-36</v>
      </c>
    </row>
    <row r="43" spans="4:8" ht="12.75">
      <c r="D43" s="2">
        <f t="shared" si="3"/>
        <v>33</v>
      </c>
      <c r="E43" s="3">
        <f t="shared" si="0"/>
        <v>0.15625</v>
      </c>
      <c r="F43" s="2">
        <f t="shared" si="1"/>
        <v>6</v>
      </c>
      <c r="G43" s="2">
        <f t="shared" si="4"/>
        <v>1.3341652522179141E-36</v>
      </c>
      <c r="H43" s="2">
        <f t="shared" si="2"/>
        <v>1.2479856459856816E-37</v>
      </c>
    </row>
    <row r="44" spans="4:8" ht="12.75">
      <c r="D44" s="2">
        <f t="shared" si="3"/>
        <v>34</v>
      </c>
      <c r="E44" s="3">
        <f t="shared" si="0"/>
        <v>0.15151515151515152</v>
      </c>
      <c r="F44" s="2">
        <f t="shared" si="1"/>
        <v>6</v>
      </c>
      <c r="G44" s="2">
        <f t="shared" si="4"/>
        <v>3.474388677650818E-38</v>
      </c>
      <c r="H44" s="2">
        <f t="shared" si="2"/>
        <v>3.249962619754379E-39</v>
      </c>
    </row>
    <row r="45" spans="4:8" ht="12.75">
      <c r="D45" s="2">
        <f t="shared" si="3"/>
        <v>35</v>
      </c>
      <c r="E45" s="3">
        <f t="shared" si="0"/>
        <v>0.14705882352941177</v>
      </c>
      <c r="F45" s="2">
        <f t="shared" si="1"/>
        <v>6</v>
      </c>
      <c r="G45" s="2">
        <f t="shared" si="4"/>
        <v>8.77370878194651E-40</v>
      </c>
      <c r="H45" s="2">
        <f t="shared" si="2"/>
        <v>8.206976312511058E-41</v>
      </c>
    </row>
    <row r="46" spans="4:8" ht="12.75">
      <c r="D46" s="2">
        <f t="shared" si="3"/>
        <v>36</v>
      </c>
      <c r="E46" s="3">
        <f t="shared" si="0"/>
        <v>0.14285714285714285</v>
      </c>
      <c r="F46" s="2">
        <f t="shared" si="1"/>
        <v>6</v>
      </c>
      <c r="G46" s="2">
        <f t="shared" si="4"/>
        <v>2.150418819104537E-41</v>
      </c>
      <c r="H46" s="2">
        <f t="shared" si="2"/>
        <v>2.011513802086044E-42</v>
      </c>
    </row>
    <row r="47" spans="4:8" ht="12.75">
      <c r="D47" s="2">
        <f t="shared" si="3"/>
        <v>37</v>
      </c>
      <c r="E47" s="3">
        <f t="shared" si="0"/>
        <v>0.1388888888888889</v>
      </c>
      <c r="F47" s="2">
        <f t="shared" si="1"/>
        <v>6</v>
      </c>
      <c r="G47" s="2">
        <f t="shared" si="4"/>
        <v>5.120044807391754E-43</v>
      </c>
      <c r="H47" s="2">
        <f t="shared" si="2"/>
        <v>4.789318576395343E-44</v>
      </c>
    </row>
    <row r="48" spans="4:8" ht="12.75">
      <c r="D48" s="2">
        <f t="shared" si="3"/>
        <v>38</v>
      </c>
      <c r="E48" s="3">
        <f t="shared" si="0"/>
        <v>0.13513513513513514</v>
      </c>
      <c r="F48" s="2">
        <f t="shared" si="1"/>
        <v>6</v>
      </c>
      <c r="G48" s="2">
        <f t="shared" si="4"/>
        <v>1.1851955572666098E-44</v>
      </c>
      <c r="H48" s="2">
        <f t="shared" si="2"/>
        <v>1.1086385593507737E-45</v>
      </c>
    </row>
    <row r="49" spans="4:8" ht="12.75">
      <c r="D49" s="2">
        <f t="shared" si="3"/>
        <v>39</v>
      </c>
      <c r="E49" s="3">
        <f t="shared" si="0"/>
        <v>0.13157894736842105</v>
      </c>
      <c r="F49" s="2">
        <f t="shared" si="1"/>
        <v>6</v>
      </c>
      <c r="G49" s="2">
        <f t="shared" si="4"/>
        <v>2.6693593632130856E-46</v>
      </c>
      <c r="H49" s="2">
        <f t="shared" si="2"/>
        <v>2.496933692231473E-47</v>
      </c>
    </row>
    <row r="50" spans="4:8" ht="12.75">
      <c r="D50" s="2">
        <f t="shared" si="3"/>
        <v>40</v>
      </c>
      <c r="E50" s="3">
        <f t="shared" si="0"/>
        <v>0.1282051282051282</v>
      </c>
      <c r="F50" s="2">
        <f t="shared" si="1"/>
        <v>6</v>
      </c>
      <c r="G50" s="2">
        <f t="shared" si="4"/>
        <v>5.853858252660275E-48</v>
      </c>
      <c r="H50" s="2">
        <f t="shared" si="2"/>
        <v>5.4757317812093694E-49</v>
      </c>
    </row>
    <row r="51" spans="4:8" ht="12.75">
      <c r="D51" s="2">
        <f t="shared" si="3"/>
        <v>41</v>
      </c>
      <c r="E51" s="3">
        <f t="shared" si="0"/>
        <v>0.125</v>
      </c>
      <c r="F51" s="2">
        <f t="shared" si="1"/>
        <v>6</v>
      </c>
      <c r="G51" s="2">
        <f t="shared" si="4"/>
        <v>1.250824412961597E-49</v>
      </c>
      <c r="H51" s="2">
        <f t="shared" si="2"/>
        <v>1.1700281583780702E-50</v>
      </c>
    </row>
    <row r="52" spans="4:8" ht="12.75">
      <c r="D52" s="2">
        <f t="shared" si="3"/>
        <v>42</v>
      </c>
      <c r="E52" s="3">
        <f t="shared" si="0"/>
        <v>0.12195121951219512</v>
      </c>
      <c r="F52" s="2">
        <f t="shared" si="1"/>
        <v>6</v>
      </c>
      <c r="G52" s="2">
        <f t="shared" si="4"/>
        <v>2.6058841936699937E-51</v>
      </c>
      <c r="H52" s="2">
        <f t="shared" si="2"/>
        <v>2.4375586632876464E-52</v>
      </c>
    </row>
    <row r="53" spans="4:8" ht="12.75">
      <c r="D53" s="2">
        <f t="shared" si="3"/>
        <v>43</v>
      </c>
      <c r="E53" s="3">
        <f t="shared" si="0"/>
        <v>0.11904761904761904</v>
      </c>
      <c r="F53" s="2">
        <f t="shared" si="1"/>
        <v>6</v>
      </c>
      <c r="G53" s="2">
        <f t="shared" si="4"/>
        <v>5.2965125887601495E-53</v>
      </c>
      <c r="H53" s="2">
        <f t="shared" si="2"/>
        <v>4.954387527007411E-54</v>
      </c>
    </row>
    <row r="54" spans="4:8" ht="12.75">
      <c r="D54" s="2">
        <f t="shared" si="3"/>
        <v>44</v>
      </c>
      <c r="E54" s="3">
        <f t="shared" si="0"/>
        <v>0.11627906976744186</v>
      </c>
      <c r="F54" s="2">
        <f t="shared" si="1"/>
        <v>6</v>
      </c>
      <c r="G54" s="2">
        <f t="shared" si="4"/>
        <v>1.050895354912728E-54</v>
      </c>
      <c r="H54" s="2">
        <f t="shared" si="2"/>
        <v>9.83013398215756E-56</v>
      </c>
    </row>
    <row r="55" spans="4:8" ht="12.75">
      <c r="D55" s="2">
        <f t="shared" si="3"/>
        <v>45</v>
      </c>
      <c r="E55" s="3">
        <f t="shared" si="0"/>
        <v>0.11363636363636363</v>
      </c>
      <c r="F55" s="2">
        <f t="shared" si="1"/>
        <v>6</v>
      </c>
      <c r="G55" s="2">
        <f t="shared" si="4"/>
        <v>2.0366189048696277E-56</v>
      </c>
      <c r="H55" s="2">
        <f t="shared" si="2"/>
        <v>1.9050647252243333E-57</v>
      </c>
    </row>
    <row r="56" spans="4:8" ht="12.75">
      <c r="D56" s="2">
        <f t="shared" si="3"/>
        <v>46</v>
      </c>
      <c r="E56" s="3">
        <f t="shared" si="0"/>
        <v>0.1111111111111111</v>
      </c>
      <c r="F56" s="2">
        <f t="shared" si="1"/>
        <v>6</v>
      </c>
      <c r="G56" s="2">
        <f t="shared" si="4"/>
        <v>3.8572327743742945E-58</v>
      </c>
      <c r="H56" s="2">
        <f t="shared" si="2"/>
        <v>3.6080771311066916E-59</v>
      </c>
    </row>
    <row r="57" spans="4:8" ht="12.75">
      <c r="D57" s="2">
        <f t="shared" si="3"/>
        <v>47</v>
      </c>
      <c r="E57" s="3">
        <f t="shared" si="0"/>
        <v>0.10869565217391304</v>
      </c>
      <c r="F57" s="2">
        <f t="shared" si="1"/>
        <v>6</v>
      </c>
      <c r="G57" s="2">
        <f t="shared" si="4"/>
        <v>7.143023656248694E-60</v>
      </c>
      <c r="H57" s="2">
        <f t="shared" si="2"/>
        <v>6.681624316864244E-61</v>
      </c>
    </row>
    <row r="58" spans="4:8" ht="12.75">
      <c r="D58" s="2">
        <f t="shared" si="3"/>
        <v>48</v>
      </c>
      <c r="E58" s="3">
        <f t="shared" si="0"/>
        <v>0.10638297872340426</v>
      </c>
      <c r="F58" s="2">
        <f t="shared" si="1"/>
        <v>6</v>
      </c>
      <c r="G58" s="2">
        <f t="shared" si="4"/>
        <v>1.2940260246827345E-61</v>
      </c>
      <c r="H58" s="2">
        <f t="shared" si="2"/>
        <v>1.2104391878377255E-62</v>
      </c>
    </row>
    <row r="59" spans="4:8" ht="12.75">
      <c r="D59" s="2">
        <f t="shared" si="3"/>
        <v>49</v>
      </c>
      <c r="E59" s="3">
        <f t="shared" si="0"/>
        <v>0.10416666666666667</v>
      </c>
      <c r="F59" s="2">
        <f t="shared" si="1"/>
        <v>6</v>
      </c>
      <c r="G59" s="2">
        <f t="shared" si="4"/>
        <v>2.2943723841892455E-63</v>
      </c>
      <c r="H59" s="2">
        <f t="shared" si="2"/>
        <v>2.1461687727619246E-64</v>
      </c>
    </row>
    <row r="60" spans="4:8" ht="12.75">
      <c r="D60" s="2">
        <f t="shared" si="3"/>
        <v>50</v>
      </c>
      <c r="E60" s="3">
        <f t="shared" si="0"/>
        <v>0.10204081632653061</v>
      </c>
      <c r="F60" s="2">
        <f t="shared" si="1"/>
        <v>6</v>
      </c>
      <c r="G60" s="2">
        <f t="shared" si="4"/>
        <v>3.98328538921744E-65</v>
      </c>
      <c r="H60" s="2">
        <f t="shared" si="2"/>
        <v>3.725987452711674E-66</v>
      </c>
    </row>
    <row r="61" spans="4:8" ht="12.75">
      <c r="D61" s="2">
        <f t="shared" si="3"/>
        <v>51</v>
      </c>
      <c r="E61" s="3">
        <f t="shared" si="0"/>
        <v>0.1</v>
      </c>
      <c r="F61" s="2">
        <f t="shared" si="1"/>
        <v>6</v>
      </c>
      <c r="G61" s="2">
        <f t="shared" si="4"/>
        <v>6.774294879621496E-67</v>
      </c>
      <c r="H61" s="2">
        <f t="shared" si="2"/>
        <v>6.3367133549518265E-68</v>
      </c>
    </row>
    <row r="62" spans="4:8" ht="12.75">
      <c r="D62" s="2">
        <f t="shared" si="3"/>
        <v>52</v>
      </c>
      <c r="E62" s="3">
        <f t="shared" si="0"/>
        <v>0.09803921568627451</v>
      </c>
      <c r="F62" s="2">
        <f t="shared" si="1"/>
        <v>6</v>
      </c>
      <c r="G62" s="2">
        <f t="shared" si="4"/>
        <v>1.1290491466035827E-68</v>
      </c>
      <c r="H62" s="2">
        <f t="shared" si="2"/>
        <v>1.0561188924919712E-69</v>
      </c>
    </row>
    <row r="63" spans="4:8" ht="12.75">
      <c r="D63" s="2">
        <f t="shared" si="3"/>
        <v>53</v>
      </c>
      <c r="E63" s="3">
        <f t="shared" si="0"/>
        <v>0.09615384615384616</v>
      </c>
      <c r="F63" s="2">
        <f t="shared" si="1"/>
        <v>6</v>
      </c>
      <c r="G63" s="2">
        <f t="shared" si="4"/>
        <v>1.8448515467378802E-70</v>
      </c>
      <c r="H63" s="2">
        <f t="shared" si="2"/>
        <v>1.725684464856162E-71</v>
      </c>
    </row>
    <row r="64" spans="4:8" ht="12.75">
      <c r="D64" s="2">
        <f t="shared" si="3"/>
        <v>54</v>
      </c>
      <c r="E64" s="3">
        <f t="shared" si="0"/>
        <v>0.09433962264150944</v>
      </c>
      <c r="F64" s="2">
        <f t="shared" si="1"/>
        <v>6</v>
      </c>
      <c r="G64" s="2">
        <f t="shared" si="4"/>
        <v>2.9564928633619875E-72</v>
      </c>
      <c r="H64" s="2">
        <f t="shared" si="2"/>
        <v>2.7655199757310288E-73</v>
      </c>
    </row>
    <row r="65" spans="4:8" ht="12.75">
      <c r="D65" s="2">
        <f t="shared" si="3"/>
        <v>55</v>
      </c>
      <c r="E65" s="3">
        <f t="shared" si="0"/>
        <v>0.09259259259259259</v>
      </c>
      <c r="F65" s="2">
        <f t="shared" si="1"/>
        <v>6</v>
      </c>
      <c r="G65" s="2">
        <f t="shared" si="4"/>
        <v>4.648573684531427E-74</v>
      </c>
      <c r="H65" s="2">
        <f t="shared" si="2"/>
        <v>4.348301848633693E-75</v>
      </c>
    </row>
    <row r="66" spans="4:8" ht="12.75">
      <c r="D66" s="2">
        <f t="shared" si="3"/>
        <v>56</v>
      </c>
      <c r="E66" s="3">
        <f t="shared" si="0"/>
        <v>0.09090909090909091</v>
      </c>
      <c r="F66" s="2">
        <f t="shared" si="1"/>
        <v>6</v>
      </c>
      <c r="G66" s="2">
        <f t="shared" si="4"/>
        <v>7.173724821807757E-76</v>
      </c>
      <c r="H66" s="2">
        <f t="shared" si="2"/>
        <v>6.7103423590026125E-77</v>
      </c>
    </row>
    <row r="67" spans="4:8" ht="12.75">
      <c r="D67" s="2">
        <f t="shared" si="3"/>
        <v>57</v>
      </c>
      <c r="E67" s="3">
        <f t="shared" si="0"/>
        <v>0.08928571428571429</v>
      </c>
      <c r="F67" s="2">
        <f t="shared" si="1"/>
        <v>6</v>
      </c>
      <c r="G67" s="2">
        <f t="shared" si="4"/>
        <v>1.0869280033042057E-77</v>
      </c>
      <c r="H67" s="2">
        <f t="shared" si="2"/>
        <v>1.0167185392428201E-78</v>
      </c>
    </row>
    <row r="68" spans="4:8" ht="12.75">
      <c r="D68" s="2">
        <f t="shared" si="3"/>
        <v>58</v>
      </c>
      <c r="E68" s="3">
        <f t="shared" si="0"/>
        <v>0.08771929824561403</v>
      </c>
      <c r="F68" s="2">
        <f t="shared" si="1"/>
        <v>6</v>
      </c>
      <c r="G68" s="2">
        <f t="shared" si="4"/>
        <v>1.6174523858693536E-79</v>
      </c>
      <c r="H68" s="2">
        <f t="shared" si="2"/>
        <v>1.512974016730387E-80</v>
      </c>
    </row>
    <row r="69" spans="4:8" ht="12.75">
      <c r="D69" s="2">
        <f t="shared" si="3"/>
        <v>59</v>
      </c>
      <c r="E69" s="3">
        <f t="shared" si="0"/>
        <v>0.08620689655172414</v>
      </c>
      <c r="F69" s="2">
        <f t="shared" si="1"/>
        <v>6</v>
      </c>
      <c r="G69" s="2">
        <f t="shared" si="4"/>
        <v>2.3646964705692304E-81</v>
      </c>
      <c r="H69" s="2">
        <f t="shared" si="2"/>
        <v>2.2119503168572908E-82</v>
      </c>
    </row>
    <row r="70" spans="4:8" ht="12.75">
      <c r="D70" s="2">
        <f t="shared" si="3"/>
        <v>60</v>
      </c>
      <c r="E70" s="3">
        <f t="shared" si="0"/>
        <v>0.0847457627118644</v>
      </c>
      <c r="F70" s="2">
        <f t="shared" si="1"/>
        <v>6</v>
      </c>
      <c r="G70" s="2">
        <f t="shared" si="4"/>
        <v>3.397552400243147E-83</v>
      </c>
      <c r="H70" s="2">
        <f t="shared" si="2"/>
        <v>3.178089535714498E-84</v>
      </c>
    </row>
    <row r="71" spans="4:8" ht="12.75">
      <c r="D71" s="2">
        <f t="shared" si="3"/>
        <v>61</v>
      </c>
      <c r="E71" s="3">
        <f t="shared" si="0"/>
        <v>0.08333333333333333</v>
      </c>
      <c r="F71" s="2">
        <f t="shared" si="1"/>
        <v>6</v>
      </c>
      <c r="G71" s="2">
        <f t="shared" si="4"/>
        <v>4.7988028252021847E-85</v>
      </c>
      <c r="H71" s="2">
        <f t="shared" si="2"/>
        <v>4.488827027845336E-86</v>
      </c>
    </row>
    <row r="72" spans="4:8" ht="12.75">
      <c r="D72" s="2">
        <f t="shared" si="3"/>
        <v>62</v>
      </c>
      <c r="E72" s="3">
        <f t="shared" si="0"/>
        <v>0.08196721311475409</v>
      </c>
      <c r="F72" s="2">
        <f t="shared" si="1"/>
        <v>6</v>
      </c>
      <c r="G72" s="2">
        <f t="shared" si="4"/>
        <v>6.665003923891923E-87</v>
      </c>
      <c r="H72" s="2">
        <f t="shared" si="2"/>
        <v>6.234481983118522E-88</v>
      </c>
    </row>
    <row r="73" spans="4:8" ht="12.75">
      <c r="D73" s="2">
        <f t="shared" si="3"/>
        <v>63</v>
      </c>
      <c r="E73" s="3">
        <f t="shared" si="0"/>
        <v>0.08064516129032258</v>
      </c>
      <c r="F73" s="2">
        <f t="shared" si="1"/>
        <v>6</v>
      </c>
      <c r="G73" s="2">
        <f t="shared" si="4"/>
        <v>9.105196617338691E-89</v>
      </c>
      <c r="H73" s="2">
        <f t="shared" si="2"/>
        <v>8.517051889506177E-90</v>
      </c>
    </row>
    <row r="74" spans="4:8" ht="12.75">
      <c r="D74" s="2">
        <f t="shared" si="3"/>
        <v>64</v>
      </c>
      <c r="E74" s="3">
        <f aca="true" t="shared" si="5" ref="E74:E137">IF(D74&lt;Servers,Lambda,Lambda/(D74-Servers+2))</f>
        <v>0.07936507936507936</v>
      </c>
      <c r="F74" s="2">
        <f aca="true" t="shared" si="6" ref="F74:F137">MIN(D74,Servers)*Mu</f>
        <v>6</v>
      </c>
      <c r="G74" s="2">
        <f t="shared" si="4"/>
        <v>1.2238167496422972E-90</v>
      </c>
      <c r="H74" s="2">
        <f aca="true" t="shared" si="7" ref="H74:H137">G74/sum_of_probabilities</f>
        <v>1.1447650389121205E-91</v>
      </c>
    </row>
    <row r="75" spans="4:8" ht="12.75">
      <c r="D75" s="2">
        <f t="shared" si="3"/>
        <v>65</v>
      </c>
      <c r="E75" s="3">
        <f t="shared" si="5"/>
        <v>0.078125</v>
      </c>
      <c r="F75" s="2">
        <f t="shared" si="6"/>
        <v>6</v>
      </c>
      <c r="G75" s="2">
        <f t="shared" si="4"/>
        <v>1.618805224394573E-92</v>
      </c>
      <c r="H75" s="2">
        <f t="shared" si="7"/>
        <v>1.5142394694604767E-93</v>
      </c>
    </row>
    <row r="76" spans="4:8" ht="12.75">
      <c r="D76" s="2">
        <f t="shared" si="3"/>
        <v>66</v>
      </c>
      <c r="E76" s="3">
        <f t="shared" si="5"/>
        <v>0.07692307692307693</v>
      </c>
      <c r="F76" s="2">
        <f t="shared" si="6"/>
        <v>6</v>
      </c>
      <c r="G76" s="2">
        <f t="shared" si="4"/>
        <v>2.1078193025971E-94</v>
      </c>
      <c r="H76" s="2">
        <f t="shared" si="7"/>
        <v>1.9716659758599955E-95</v>
      </c>
    </row>
    <row r="77" spans="4:8" ht="12.75">
      <c r="D77" s="2">
        <f t="shared" si="3"/>
        <v>67</v>
      </c>
      <c r="E77" s="3">
        <f t="shared" si="5"/>
        <v>0.07575757575757576</v>
      </c>
      <c r="F77" s="2">
        <f t="shared" si="6"/>
        <v>6</v>
      </c>
      <c r="G77" s="2">
        <f t="shared" si="4"/>
        <v>2.7023324392270516E-96</v>
      </c>
      <c r="H77" s="2">
        <f t="shared" si="7"/>
        <v>2.5277768921281997E-97</v>
      </c>
    </row>
    <row r="78" spans="4:8" ht="12.75">
      <c r="D78" s="2">
        <f aca="true" t="shared" si="8" ref="D78:D141">D77+1</f>
        <v>68</v>
      </c>
      <c r="E78" s="3">
        <f t="shared" si="5"/>
        <v>0.07462686567164178</v>
      </c>
      <c r="F78" s="2">
        <f t="shared" si="6"/>
        <v>6</v>
      </c>
      <c r="G78" s="2">
        <f aca="true" t="shared" si="9" ref="G78:G141">E77*G77/F78</f>
        <v>3.4120359081149644E-98</v>
      </c>
      <c r="H78" s="2">
        <f t="shared" si="7"/>
        <v>3.1916374900608588E-99</v>
      </c>
    </row>
    <row r="79" spans="4:8" ht="12.75">
      <c r="D79" s="2">
        <f t="shared" si="8"/>
        <v>69</v>
      </c>
      <c r="E79" s="3">
        <f t="shared" si="5"/>
        <v>0.07352941176470588</v>
      </c>
      <c r="F79" s="2">
        <f t="shared" si="6"/>
        <v>6</v>
      </c>
      <c r="G79" s="2">
        <f t="shared" si="9"/>
        <v>4.2438257563618957E-100</v>
      </c>
      <c r="H79" s="2">
        <f t="shared" si="7"/>
        <v>3.969698370722461E-101</v>
      </c>
    </row>
    <row r="80" spans="4:8" ht="12.75">
      <c r="D80" s="2">
        <f t="shared" si="8"/>
        <v>70</v>
      </c>
      <c r="E80" s="3">
        <f t="shared" si="5"/>
        <v>0.07246376811594203</v>
      </c>
      <c r="F80" s="2">
        <f t="shared" si="6"/>
        <v>6</v>
      </c>
      <c r="G80" s="2">
        <f t="shared" si="9"/>
        <v>5.200766858286637E-102</v>
      </c>
      <c r="H80" s="2">
        <f t="shared" si="7"/>
        <v>4.864826434708898E-103</v>
      </c>
    </row>
    <row r="81" spans="4:8" ht="12.75">
      <c r="D81" s="2">
        <f t="shared" si="8"/>
        <v>71</v>
      </c>
      <c r="E81" s="3">
        <f t="shared" si="5"/>
        <v>0.07142857142857142</v>
      </c>
      <c r="F81" s="2">
        <f t="shared" si="6"/>
        <v>6</v>
      </c>
      <c r="G81" s="2">
        <f t="shared" si="9"/>
        <v>6.281119394065988E-104</v>
      </c>
      <c r="H81" s="2">
        <f t="shared" si="7"/>
        <v>5.875394244817511E-105</v>
      </c>
    </row>
    <row r="82" spans="4:8" ht="12.75">
      <c r="D82" s="2">
        <f t="shared" si="8"/>
        <v>72</v>
      </c>
      <c r="E82" s="3">
        <f t="shared" si="5"/>
        <v>0.07042253521126761</v>
      </c>
      <c r="F82" s="2">
        <f t="shared" si="6"/>
        <v>6</v>
      </c>
      <c r="G82" s="2">
        <f t="shared" si="9"/>
        <v>7.477523088173795E-106</v>
      </c>
      <c r="H82" s="2">
        <f t="shared" si="7"/>
        <v>6.994516958116085E-107</v>
      </c>
    </row>
    <row r="83" spans="4:8" ht="12.75">
      <c r="D83" s="2">
        <f t="shared" si="8"/>
        <v>73</v>
      </c>
      <c r="E83" s="3">
        <f t="shared" si="5"/>
        <v>0.06944444444444445</v>
      </c>
      <c r="F83" s="2">
        <f t="shared" si="6"/>
        <v>6</v>
      </c>
      <c r="G83" s="2">
        <f t="shared" si="9"/>
        <v>8.77643554949976E-108</v>
      </c>
      <c r="H83" s="2">
        <f t="shared" si="7"/>
        <v>8.20952694614564E-109</v>
      </c>
    </row>
    <row r="84" spans="4:8" ht="12.75">
      <c r="D84" s="2">
        <f t="shared" si="8"/>
        <v>74</v>
      </c>
      <c r="E84" s="3">
        <f t="shared" si="5"/>
        <v>0.0684931506849315</v>
      </c>
      <c r="F84" s="2">
        <f t="shared" si="6"/>
        <v>6</v>
      </c>
      <c r="G84" s="2">
        <f t="shared" si="9"/>
        <v>1.0157911515624724E-109</v>
      </c>
      <c r="H84" s="2">
        <f t="shared" si="7"/>
        <v>9.501767298779677E-111</v>
      </c>
    </row>
    <row r="85" spans="4:8" ht="12.75">
      <c r="D85" s="2">
        <f t="shared" si="8"/>
        <v>75</v>
      </c>
      <c r="E85" s="3">
        <f t="shared" si="5"/>
        <v>0.06756756756756757</v>
      </c>
      <c r="F85" s="2">
        <f t="shared" si="6"/>
        <v>6</v>
      </c>
      <c r="G85" s="2">
        <f t="shared" si="9"/>
        <v>1.1595789401398084E-111</v>
      </c>
      <c r="H85" s="2">
        <f t="shared" si="7"/>
        <v>1.0846766322807848E-112</v>
      </c>
    </row>
    <row r="86" spans="4:8" ht="12.75">
      <c r="D86" s="2">
        <f t="shared" si="8"/>
        <v>76</v>
      </c>
      <c r="E86" s="3">
        <f t="shared" si="5"/>
        <v>0.06666666666666667</v>
      </c>
      <c r="F86" s="2">
        <f t="shared" si="6"/>
        <v>6</v>
      </c>
      <c r="G86" s="2">
        <f t="shared" si="9"/>
        <v>1.3058321397970815E-113</v>
      </c>
      <c r="H86" s="2">
        <f t="shared" si="7"/>
        <v>1.2214826940098927E-114</v>
      </c>
    </row>
    <row r="87" spans="4:8" ht="12.75">
      <c r="D87" s="2">
        <f t="shared" si="8"/>
        <v>77</v>
      </c>
      <c r="E87" s="3">
        <f t="shared" si="5"/>
        <v>0.06578947368421052</v>
      </c>
      <c r="F87" s="2">
        <f t="shared" si="6"/>
        <v>6</v>
      </c>
      <c r="G87" s="2">
        <f t="shared" si="9"/>
        <v>1.450924599774535E-115</v>
      </c>
      <c r="H87" s="2">
        <f t="shared" si="7"/>
        <v>1.3572029933443253E-116</v>
      </c>
    </row>
    <row r="88" spans="4:8" ht="12.75">
      <c r="D88" s="2">
        <f t="shared" si="8"/>
        <v>78</v>
      </c>
      <c r="E88" s="3">
        <f t="shared" si="5"/>
        <v>0.06493506493506493</v>
      </c>
      <c r="F88" s="2">
        <f t="shared" si="6"/>
        <v>6</v>
      </c>
      <c r="G88" s="2">
        <f t="shared" si="9"/>
        <v>1.5909260962440075E-117</v>
      </c>
      <c r="H88" s="2">
        <f t="shared" si="7"/>
        <v>1.488161176912637E-118</v>
      </c>
    </row>
    <row r="89" spans="4:8" ht="12.75">
      <c r="D89" s="2">
        <f t="shared" si="8"/>
        <v>79</v>
      </c>
      <c r="E89" s="3">
        <f t="shared" si="5"/>
        <v>0.0641025641025641</v>
      </c>
      <c r="F89" s="2">
        <f t="shared" si="6"/>
        <v>6</v>
      </c>
      <c r="G89" s="2">
        <f t="shared" si="9"/>
        <v>1.7217814894415666E-119</v>
      </c>
      <c r="H89" s="2">
        <f t="shared" si="7"/>
        <v>1.610564044277746E-120</v>
      </c>
    </row>
    <row r="90" spans="4:8" ht="12.75">
      <c r="D90" s="2">
        <f t="shared" si="8"/>
        <v>80</v>
      </c>
      <c r="E90" s="3">
        <f t="shared" si="5"/>
        <v>0.06329113924050633</v>
      </c>
      <c r="F90" s="2">
        <f t="shared" si="6"/>
        <v>6</v>
      </c>
      <c r="G90" s="2">
        <f t="shared" si="9"/>
        <v>1.8395101382922717E-121</v>
      </c>
      <c r="H90" s="2">
        <f t="shared" si="7"/>
        <v>1.7206880814933178E-122</v>
      </c>
    </row>
    <row r="91" spans="4:8" ht="12.75">
      <c r="D91" s="2">
        <f t="shared" si="8"/>
        <v>81</v>
      </c>
      <c r="E91" s="3">
        <f t="shared" si="5"/>
        <v>0.0625</v>
      </c>
      <c r="F91" s="2">
        <f t="shared" si="6"/>
        <v>6</v>
      </c>
      <c r="G91" s="2">
        <f t="shared" si="9"/>
        <v>1.940411538282987E-123</v>
      </c>
      <c r="H91" s="2">
        <f t="shared" si="7"/>
        <v>1.8150718159212216E-124</v>
      </c>
    </row>
    <row r="92" spans="4:8" ht="12.75">
      <c r="D92" s="2">
        <f t="shared" si="8"/>
        <v>82</v>
      </c>
      <c r="E92" s="3">
        <f t="shared" si="5"/>
        <v>0.06172839506172839</v>
      </c>
      <c r="F92" s="2">
        <f t="shared" si="6"/>
        <v>6</v>
      </c>
      <c r="G92" s="2">
        <f t="shared" si="9"/>
        <v>2.0212620190447781E-125</v>
      </c>
      <c r="H92" s="2">
        <f t="shared" si="7"/>
        <v>1.8906998082512725E-126</v>
      </c>
    </row>
    <row r="93" spans="4:8" ht="12.75">
      <c r="D93" s="2">
        <f t="shared" si="8"/>
        <v>83</v>
      </c>
      <c r="E93" s="3">
        <f t="shared" si="5"/>
        <v>0.06097560975609756</v>
      </c>
      <c r="F93" s="2">
        <f t="shared" si="6"/>
        <v>6</v>
      </c>
      <c r="G93" s="2">
        <f t="shared" si="9"/>
        <v>2.0794876739143807E-127</v>
      </c>
      <c r="H93" s="2">
        <f t="shared" si="7"/>
        <v>1.9451644117811444E-128</v>
      </c>
    </row>
    <row r="94" spans="4:8" ht="12.75">
      <c r="D94" s="2">
        <f t="shared" si="8"/>
        <v>84</v>
      </c>
      <c r="E94" s="3">
        <f t="shared" si="5"/>
        <v>0.060240963855421686</v>
      </c>
      <c r="F94" s="2">
        <f t="shared" si="6"/>
        <v>6</v>
      </c>
      <c r="G94" s="2">
        <f t="shared" si="9"/>
        <v>2.1133004816203055E-129</v>
      </c>
      <c r="H94" s="2">
        <f t="shared" si="7"/>
        <v>1.976793101403602E-130</v>
      </c>
    </row>
    <row r="95" spans="4:8" ht="12.75">
      <c r="D95" s="2">
        <f t="shared" si="8"/>
        <v>85</v>
      </c>
      <c r="E95" s="3">
        <f t="shared" si="5"/>
        <v>0.05952380952380952</v>
      </c>
      <c r="F95" s="2">
        <f t="shared" si="6"/>
        <v>6</v>
      </c>
      <c r="G95" s="2">
        <f t="shared" si="9"/>
        <v>2.1217876321489013E-131</v>
      </c>
      <c r="H95" s="2">
        <f t="shared" si="7"/>
        <v>1.9847320295216887E-132</v>
      </c>
    </row>
    <row r="96" spans="4:8" ht="12.75">
      <c r="D96" s="2">
        <f t="shared" si="8"/>
        <v>86</v>
      </c>
      <c r="E96" s="3">
        <f t="shared" si="5"/>
        <v>0.058823529411764705</v>
      </c>
      <c r="F96" s="2">
        <f t="shared" si="6"/>
        <v>6</v>
      </c>
      <c r="G96" s="2">
        <f t="shared" si="9"/>
        <v>2.104948047766767E-133</v>
      </c>
      <c r="H96" s="2">
        <f t="shared" si="7"/>
        <v>1.9689801880175484E-134</v>
      </c>
    </row>
    <row r="97" spans="4:8" ht="12.75">
      <c r="D97" s="2">
        <f t="shared" si="8"/>
        <v>87</v>
      </c>
      <c r="E97" s="3">
        <f t="shared" si="5"/>
        <v>0.05813953488372093</v>
      </c>
      <c r="F97" s="2">
        <f t="shared" si="6"/>
        <v>6</v>
      </c>
      <c r="G97" s="2">
        <f t="shared" si="9"/>
        <v>2.063674556634085E-135</v>
      </c>
      <c r="H97" s="2">
        <f t="shared" si="7"/>
        <v>1.9303727333505374E-136</v>
      </c>
    </row>
    <row r="98" spans="4:8" ht="12.75">
      <c r="D98" s="2">
        <f t="shared" si="8"/>
        <v>88</v>
      </c>
      <c r="E98" s="3">
        <f t="shared" si="5"/>
        <v>0.05747126436781609</v>
      </c>
      <c r="F98" s="2">
        <f t="shared" si="6"/>
        <v>6</v>
      </c>
      <c r="G98" s="2">
        <f t="shared" si="9"/>
        <v>1.9996846479012453E-137</v>
      </c>
      <c r="H98" s="2">
        <f t="shared" si="7"/>
        <v>1.8705162144869548E-138</v>
      </c>
    </row>
    <row r="99" spans="4:8" ht="12.75">
      <c r="D99" s="2">
        <f t="shared" si="8"/>
        <v>89</v>
      </c>
      <c r="E99" s="3">
        <f t="shared" si="5"/>
        <v>0.056818181818181816</v>
      </c>
      <c r="F99" s="2">
        <f t="shared" si="6"/>
        <v>6</v>
      </c>
      <c r="G99" s="2">
        <f t="shared" si="9"/>
        <v>1.9154067508632617E-139</v>
      </c>
      <c r="H99" s="2">
        <f t="shared" si="7"/>
        <v>1.7916821977844394E-140</v>
      </c>
    </row>
    <row r="100" spans="4:8" ht="12.75">
      <c r="D100" s="2">
        <f t="shared" si="8"/>
        <v>90</v>
      </c>
      <c r="E100" s="3">
        <f t="shared" si="5"/>
        <v>0.056179775280898875</v>
      </c>
      <c r="F100" s="2">
        <f t="shared" si="6"/>
        <v>6</v>
      </c>
      <c r="G100" s="2">
        <f t="shared" si="9"/>
        <v>1.8138321504386948E-141</v>
      </c>
      <c r="H100" s="2">
        <f t="shared" si="7"/>
        <v>1.6966687479019314E-142</v>
      </c>
    </row>
    <row r="101" spans="4:8" ht="12.75">
      <c r="D101" s="2">
        <f t="shared" si="8"/>
        <v>91</v>
      </c>
      <c r="E101" s="3">
        <f t="shared" si="5"/>
        <v>0.05555555555555555</v>
      </c>
      <c r="F101" s="2">
        <f t="shared" si="6"/>
        <v>6</v>
      </c>
      <c r="G101" s="2">
        <f t="shared" si="9"/>
        <v>1.6983447101485907E-143</v>
      </c>
      <c r="H101" s="2">
        <f t="shared" si="7"/>
        <v>1.5886411497209094E-144</v>
      </c>
    </row>
    <row r="102" spans="4:8" ht="12.75">
      <c r="D102" s="2">
        <f t="shared" si="8"/>
        <v>92</v>
      </c>
      <c r="E102" s="3">
        <f t="shared" si="5"/>
        <v>0.054945054945054944</v>
      </c>
      <c r="F102" s="2">
        <f t="shared" si="6"/>
        <v>6</v>
      </c>
      <c r="G102" s="2">
        <f t="shared" si="9"/>
        <v>1.572541398285732E-145</v>
      </c>
      <c r="H102" s="2">
        <f t="shared" si="7"/>
        <v>1.4709640275193605E-146</v>
      </c>
    </row>
    <row r="103" spans="4:8" ht="12.75">
      <c r="D103" s="2">
        <f t="shared" si="8"/>
        <v>93</v>
      </c>
      <c r="E103" s="3">
        <f t="shared" si="5"/>
        <v>0.05434782608695652</v>
      </c>
      <c r="F103" s="2">
        <f t="shared" si="6"/>
        <v>6</v>
      </c>
      <c r="G103" s="2">
        <f t="shared" si="9"/>
        <v>1.4400562255363845E-147</v>
      </c>
      <c r="H103" s="2">
        <f t="shared" si="7"/>
        <v>1.3470366552375095E-148</v>
      </c>
    </row>
    <row r="104" spans="4:8" ht="12.75">
      <c r="D104" s="2">
        <f t="shared" si="8"/>
        <v>94</v>
      </c>
      <c r="E104" s="3">
        <f t="shared" si="5"/>
        <v>0.053763440860215055</v>
      </c>
      <c r="F104" s="2">
        <f t="shared" si="6"/>
        <v>6</v>
      </c>
      <c r="G104" s="2">
        <f t="shared" si="9"/>
        <v>1.304398755014841E-149</v>
      </c>
      <c r="H104" s="2">
        <f t="shared" si="7"/>
        <v>1.2201418978600629E-150</v>
      </c>
    </row>
    <row r="105" spans="4:8" ht="12.75">
      <c r="D105" s="2">
        <f t="shared" si="8"/>
        <v>95</v>
      </c>
      <c r="E105" s="3">
        <f t="shared" si="5"/>
        <v>0.05319148936170213</v>
      </c>
      <c r="F105" s="2">
        <f t="shared" si="6"/>
        <v>6</v>
      </c>
      <c r="G105" s="2">
        <f t="shared" si="9"/>
        <v>1.1688160887229757E-151</v>
      </c>
      <c r="H105" s="2">
        <f t="shared" si="7"/>
        <v>1.0933171127778342E-152</v>
      </c>
    </row>
    <row r="106" spans="4:8" ht="12.75">
      <c r="D106" s="2">
        <f t="shared" si="8"/>
        <v>96</v>
      </c>
      <c r="E106" s="3">
        <f t="shared" si="5"/>
        <v>0.05263157894736842</v>
      </c>
      <c r="F106" s="2">
        <f t="shared" si="6"/>
        <v>6</v>
      </c>
      <c r="G106" s="2">
        <f t="shared" si="9"/>
        <v>1.0361844758182408E-153</v>
      </c>
      <c r="H106" s="2">
        <f t="shared" si="7"/>
        <v>9.692527595548175E-155</v>
      </c>
    </row>
    <row r="107" spans="4:8" ht="12.75">
      <c r="D107" s="2">
        <f t="shared" si="8"/>
        <v>97</v>
      </c>
      <c r="E107" s="3">
        <f t="shared" si="5"/>
        <v>0.052083333333333336</v>
      </c>
      <c r="F107" s="2">
        <f t="shared" si="6"/>
        <v>6</v>
      </c>
      <c r="G107" s="2">
        <f t="shared" si="9"/>
        <v>9.08933750717755E-156</v>
      </c>
      <c r="H107" s="2">
        <f t="shared" si="7"/>
        <v>8.502217189077345E-157</v>
      </c>
    </row>
    <row r="108" spans="4:8" ht="12.75">
      <c r="D108" s="2">
        <f t="shared" si="8"/>
        <v>98</v>
      </c>
      <c r="E108" s="3">
        <f t="shared" si="5"/>
        <v>0.05154639175257732</v>
      </c>
      <c r="F108" s="2">
        <f t="shared" si="6"/>
        <v>6</v>
      </c>
      <c r="G108" s="2">
        <f t="shared" si="9"/>
        <v>7.890049919424957E-158</v>
      </c>
      <c r="H108" s="2">
        <f t="shared" si="7"/>
        <v>7.380396865518529E-159</v>
      </c>
    </row>
    <row r="109" spans="4:8" ht="12.75">
      <c r="D109" s="2">
        <f t="shared" si="8"/>
        <v>99</v>
      </c>
      <c r="E109" s="3">
        <f t="shared" si="5"/>
        <v>0.05102040816326531</v>
      </c>
      <c r="F109" s="2">
        <f t="shared" si="6"/>
        <v>6</v>
      </c>
      <c r="G109" s="2">
        <f t="shared" si="9"/>
        <v>6.778393401567832E-160</v>
      </c>
      <c r="H109" s="2">
        <f t="shared" si="7"/>
        <v>6.340547135325196E-161</v>
      </c>
    </row>
    <row r="110" spans="4:8" ht="12.75">
      <c r="D110" s="2">
        <f t="shared" si="8"/>
        <v>100</v>
      </c>
      <c r="E110" s="3">
        <f t="shared" si="5"/>
        <v>0.050505050505050504</v>
      </c>
      <c r="F110" s="2">
        <f t="shared" si="6"/>
        <v>6</v>
      </c>
      <c r="G110" s="2">
        <f t="shared" si="9"/>
        <v>5.763939967319586E-162</v>
      </c>
      <c r="H110" s="2">
        <f t="shared" si="7"/>
        <v>5.391621713711902E-163</v>
      </c>
    </row>
    <row r="111" spans="4:8" ht="12.75">
      <c r="D111" s="2">
        <f t="shared" si="8"/>
        <v>101</v>
      </c>
      <c r="E111" s="3">
        <f t="shared" si="5"/>
        <v>0.05</v>
      </c>
      <c r="F111" s="2">
        <f t="shared" si="6"/>
        <v>6</v>
      </c>
      <c r="G111" s="2">
        <f t="shared" si="9"/>
        <v>4.8518013192925804E-164</v>
      </c>
      <c r="H111" s="2">
        <f t="shared" si="7"/>
        <v>4.538402115919109E-165</v>
      </c>
    </row>
    <row r="112" spans="4:8" ht="12.75">
      <c r="D112" s="2">
        <f t="shared" si="8"/>
        <v>102</v>
      </c>
      <c r="E112" s="3">
        <f t="shared" si="5"/>
        <v>0.04950495049504951</v>
      </c>
      <c r="F112" s="2">
        <f t="shared" si="6"/>
        <v>6</v>
      </c>
      <c r="G112" s="2">
        <f t="shared" si="9"/>
        <v>4.0431677660771504E-166</v>
      </c>
      <c r="H112" s="2">
        <f t="shared" si="7"/>
        <v>3.782001763265925E-167</v>
      </c>
    </row>
    <row r="113" spans="4:8" ht="12.75">
      <c r="D113" s="2">
        <f t="shared" si="8"/>
        <v>103</v>
      </c>
      <c r="E113" s="3">
        <f t="shared" si="5"/>
        <v>0.049019607843137254</v>
      </c>
      <c r="F113" s="2">
        <f t="shared" si="6"/>
        <v>6</v>
      </c>
      <c r="G113" s="2">
        <f t="shared" si="9"/>
        <v>3.3359470017138206E-168</v>
      </c>
      <c r="H113" s="2">
        <f t="shared" si="7"/>
        <v>3.120463501044492E-169</v>
      </c>
    </row>
    <row r="114" spans="4:8" ht="12.75">
      <c r="D114" s="2">
        <f t="shared" si="8"/>
        <v>104</v>
      </c>
      <c r="E114" s="3">
        <f t="shared" si="5"/>
        <v>0.04854368932038835</v>
      </c>
      <c r="F114" s="2">
        <f t="shared" si="6"/>
        <v>6</v>
      </c>
      <c r="G114" s="2">
        <f t="shared" si="9"/>
        <v>2.725446896825017E-170</v>
      </c>
      <c r="H114" s="2">
        <f t="shared" si="7"/>
        <v>2.549398285167069E-171</v>
      </c>
    </row>
    <row r="115" spans="4:8" ht="12.75">
      <c r="D115" s="2">
        <f t="shared" si="8"/>
        <v>105</v>
      </c>
      <c r="E115" s="3">
        <f t="shared" si="5"/>
        <v>0.04807692307692308</v>
      </c>
      <c r="F115" s="2">
        <f t="shared" si="6"/>
        <v>6</v>
      </c>
      <c r="G115" s="2">
        <f t="shared" si="9"/>
        <v>2.2050541236448354E-172</v>
      </c>
      <c r="H115" s="2">
        <f t="shared" si="7"/>
        <v>2.062619971818017E-173</v>
      </c>
    </row>
    <row r="116" spans="4:8" ht="12.75">
      <c r="D116" s="2">
        <f t="shared" si="8"/>
        <v>106</v>
      </c>
      <c r="E116" s="3">
        <f t="shared" si="5"/>
        <v>0.047619047619047616</v>
      </c>
      <c r="F116" s="2">
        <f t="shared" si="6"/>
        <v>6</v>
      </c>
      <c r="G116" s="2">
        <f t="shared" si="9"/>
        <v>1.7668702913820797E-174</v>
      </c>
      <c r="H116" s="2">
        <f t="shared" si="7"/>
        <v>1.652740362033667E-175</v>
      </c>
    </row>
    <row r="117" spans="4:8" ht="12.75">
      <c r="D117" s="2">
        <f t="shared" si="8"/>
        <v>107</v>
      </c>
      <c r="E117" s="3">
        <f t="shared" si="5"/>
        <v>0.04716981132075472</v>
      </c>
      <c r="F117" s="2">
        <f t="shared" si="6"/>
        <v>6</v>
      </c>
      <c r="G117" s="2">
        <f t="shared" si="9"/>
        <v>1.4022780090333965E-176</v>
      </c>
      <c r="H117" s="2">
        <f t="shared" si="7"/>
        <v>1.31169870002672E-177</v>
      </c>
    </row>
    <row r="118" spans="4:8" ht="12.75">
      <c r="D118" s="2">
        <f t="shared" si="8"/>
        <v>108</v>
      </c>
      <c r="E118" s="3">
        <f t="shared" si="5"/>
        <v>0.04672897196261682</v>
      </c>
      <c r="F118" s="2">
        <f t="shared" si="6"/>
        <v>6</v>
      </c>
      <c r="G118" s="2">
        <f t="shared" si="9"/>
        <v>1.1024198184224817E-178</v>
      </c>
      <c r="H118" s="2">
        <f t="shared" si="7"/>
        <v>1.0312096698323272E-179</v>
      </c>
    </row>
    <row r="119" spans="4:8" ht="12.75">
      <c r="D119" s="2">
        <f t="shared" si="8"/>
        <v>109</v>
      </c>
      <c r="E119" s="3">
        <f t="shared" si="5"/>
        <v>0.046296296296296294</v>
      </c>
      <c r="F119" s="2">
        <f t="shared" si="6"/>
        <v>6</v>
      </c>
      <c r="G119" s="2">
        <f t="shared" si="9"/>
        <v>8.585824131016212E-181</v>
      </c>
      <c r="H119" s="2">
        <f t="shared" si="7"/>
        <v>8.031227958195694E-182</v>
      </c>
    </row>
    <row r="120" spans="4:8" ht="12.75">
      <c r="D120" s="2">
        <f t="shared" si="8"/>
        <v>110</v>
      </c>
      <c r="E120" s="3">
        <f t="shared" si="5"/>
        <v>0.045871559633027525</v>
      </c>
      <c r="F120" s="2">
        <f t="shared" si="6"/>
        <v>6</v>
      </c>
      <c r="G120" s="2">
        <f t="shared" si="9"/>
        <v>6.6248642986236195E-183</v>
      </c>
      <c r="H120" s="2">
        <f t="shared" si="7"/>
        <v>6.196935152928775E-184</v>
      </c>
    </row>
    <row r="121" spans="4:8" ht="12.75">
      <c r="D121" s="2">
        <f t="shared" si="8"/>
        <v>111</v>
      </c>
      <c r="E121" s="3">
        <f t="shared" si="5"/>
        <v>0.045454545454545456</v>
      </c>
      <c r="F121" s="2">
        <f t="shared" si="6"/>
        <v>6</v>
      </c>
      <c r="G121" s="2">
        <f t="shared" si="9"/>
        <v>5.064880962250474E-185</v>
      </c>
      <c r="H121" s="2">
        <f t="shared" si="7"/>
        <v>4.737718006826281E-186</v>
      </c>
    </row>
    <row r="122" spans="4:8" ht="12.75">
      <c r="D122" s="2">
        <f t="shared" si="8"/>
        <v>112</v>
      </c>
      <c r="E122" s="3">
        <f t="shared" si="5"/>
        <v>0.04504504504504504</v>
      </c>
      <c r="F122" s="2">
        <f t="shared" si="6"/>
        <v>6</v>
      </c>
      <c r="G122" s="2">
        <f t="shared" si="9"/>
        <v>3.8370310320079346E-187</v>
      </c>
      <c r="H122" s="2">
        <f t="shared" si="7"/>
        <v>3.589180308201728E-188</v>
      </c>
    </row>
    <row r="123" spans="4:8" ht="12.75">
      <c r="D123" s="2">
        <f t="shared" si="8"/>
        <v>113</v>
      </c>
      <c r="E123" s="3">
        <f t="shared" si="5"/>
        <v>0.044642857142857144</v>
      </c>
      <c r="F123" s="2">
        <f t="shared" si="6"/>
        <v>6</v>
      </c>
      <c r="G123" s="2">
        <f t="shared" si="9"/>
        <v>2.8806539279338846E-189</v>
      </c>
      <c r="H123" s="2">
        <f t="shared" si="7"/>
        <v>2.694579810962258E-190</v>
      </c>
    </row>
    <row r="124" spans="4:8" ht="12.75">
      <c r="D124" s="2">
        <f t="shared" si="8"/>
        <v>114</v>
      </c>
      <c r="E124" s="3">
        <f t="shared" si="5"/>
        <v>0.04424778761061947</v>
      </c>
      <c r="F124" s="2">
        <f t="shared" si="6"/>
        <v>6</v>
      </c>
      <c r="G124" s="2">
        <f t="shared" si="9"/>
        <v>2.1433436963793784E-191</v>
      </c>
      <c r="H124" s="2">
        <f t="shared" si="7"/>
        <v>2.0048956926802514E-192</v>
      </c>
    </row>
    <row r="125" spans="4:8" ht="12.75">
      <c r="D125" s="2">
        <f t="shared" si="8"/>
        <v>115</v>
      </c>
      <c r="E125" s="3">
        <f t="shared" si="5"/>
        <v>0.043859649122807015</v>
      </c>
      <c r="F125" s="2">
        <f t="shared" si="6"/>
        <v>6</v>
      </c>
      <c r="G125" s="2">
        <f t="shared" si="9"/>
        <v>1.5806369442325798E-193</v>
      </c>
      <c r="H125" s="2">
        <f t="shared" si="7"/>
        <v>1.4785366465193594E-194</v>
      </c>
    </row>
    <row r="126" spans="4:8" ht="12.75">
      <c r="D126" s="2">
        <f t="shared" si="8"/>
        <v>116</v>
      </c>
      <c r="E126" s="3">
        <f t="shared" si="5"/>
        <v>0.043478260869565216</v>
      </c>
      <c r="F126" s="2">
        <f t="shared" si="6"/>
        <v>6</v>
      </c>
      <c r="G126" s="2">
        <f t="shared" si="9"/>
        <v>1.155436362743114E-195</v>
      </c>
      <c r="H126" s="2">
        <f t="shared" si="7"/>
        <v>1.080801642192514E-196</v>
      </c>
    </row>
    <row r="127" spans="4:8" ht="12.75">
      <c r="D127" s="2">
        <f t="shared" si="8"/>
        <v>117</v>
      </c>
      <c r="E127" s="3">
        <f t="shared" si="5"/>
        <v>0.04310344827586207</v>
      </c>
      <c r="F127" s="2">
        <f t="shared" si="6"/>
        <v>6</v>
      </c>
      <c r="G127" s="2">
        <f t="shared" si="9"/>
        <v>8.372727266254449E-198</v>
      </c>
      <c r="H127" s="2">
        <f t="shared" si="7"/>
        <v>7.831895957916769E-199</v>
      </c>
    </row>
    <row r="128" spans="4:8" ht="12.75">
      <c r="D128" s="2">
        <f t="shared" si="8"/>
        <v>118</v>
      </c>
      <c r="E128" s="3">
        <f t="shared" si="5"/>
        <v>0.042735042735042736</v>
      </c>
      <c r="F128" s="2">
        <f t="shared" si="6"/>
        <v>6</v>
      </c>
      <c r="G128" s="2">
        <f t="shared" si="9"/>
        <v>6.014890277481644E-200</v>
      </c>
      <c r="H128" s="2">
        <f t="shared" si="7"/>
        <v>5.6263620387333114E-201</v>
      </c>
    </row>
    <row r="129" spans="4:8" ht="12.75">
      <c r="D129" s="2">
        <f t="shared" si="8"/>
        <v>119</v>
      </c>
      <c r="E129" s="3">
        <f t="shared" si="5"/>
        <v>0.0423728813559322</v>
      </c>
      <c r="F129" s="2">
        <f t="shared" si="6"/>
        <v>6</v>
      </c>
      <c r="G129" s="2">
        <f t="shared" si="9"/>
        <v>4.284109884246185E-202</v>
      </c>
      <c r="H129" s="2">
        <f t="shared" si="7"/>
        <v>4.0073803694681707E-203</v>
      </c>
    </row>
    <row r="130" spans="4:8" ht="12.75">
      <c r="D130" s="2">
        <f t="shared" si="8"/>
        <v>120</v>
      </c>
      <c r="E130" s="3">
        <f t="shared" si="5"/>
        <v>0.04201680672268908</v>
      </c>
      <c r="F130" s="2">
        <f t="shared" si="6"/>
        <v>6</v>
      </c>
      <c r="G130" s="2">
        <f t="shared" si="9"/>
        <v>3.0255013306823344E-204</v>
      </c>
      <c r="H130" s="2">
        <f t="shared" si="7"/>
        <v>2.830070882392776E-205</v>
      </c>
    </row>
    <row r="131" spans="4:8" ht="12.75">
      <c r="D131" s="2">
        <f t="shared" si="8"/>
        <v>121</v>
      </c>
      <c r="E131" s="3">
        <f t="shared" si="5"/>
        <v>0.041666666666666664</v>
      </c>
      <c r="F131" s="2">
        <f t="shared" si="6"/>
        <v>6</v>
      </c>
      <c r="G131" s="2">
        <f t="shared" si="9"/>
        <v>2.118698410841971E-206</v>
      </c>
      <c r="H131" s="2">
        <f t="shared" si="7"/>
        <v>1.9818423546167898E-207</v>
      </c>
    </row>
    <row r="132" spans="4:8" ht="12.75">
      <c r="D132" s="2">
        <f t="shared" si="8"/>
        <v>122</v>
      </c>
      <c r="E132" s="3">
        <f t="shared" si="5"/>
        <v>0.04132231404958678</v>
      </c>
      <c r="F132" s="2">
        <f t="shared" si="6"/>
        <v>6</v>
      </c>
      <c r="G132" s="2">
        <f t="shared" si="9"/>
        <v>1.4713183408624796E-208</v>
      </c>
      <c r="H132" s="2">
        <f t="shared" si="7"/>
        <v>1.3762794129283262E-209</v>
      </c>
    </row>
    <row r="133" spans="4:8" ht="12.75">
      <c r="D133" s="2">
        <f t="shared" si="8"/>
        <v>123</v>
      </c>
      <c r="E133" s="3">
        <f t="shared" si="5"/>
        <v>0.040983606557377046</v>
      </c>
      <c r="F133" s="2">
        <f t="shared" si="6"/>
        <v>6</v>
      </c>
      <c r="G133" s="2">
        <f t="shared" si="9"/>
        <v>1.0133046424672725E-210</v>
      </c>
      <c r="H133" s="2">
        <f t="shared" si="7"/>
        <v>9.478508353500869E-212</v>
      </c>
    </row>
    <row r="134" spans="4:8" ht="12.75">
      <c r="D134" s="2">
        <f t="shared" si="8"/>
        <v>124</v>
      </c>
      <c r="E134" s="3">
        <f t="shared" si="5"/>
        <v>0.04065040650406504</v>
      </c>
      <c r="F134" s="2">
        <f t="shared" si="6"/>
        <v>6</v>
      </c>
      <c r="G134" s="2">
        <f t="shared" si="9"/>
        <v>6.921479798273718E-213</v>
      </c>
      <c r="H134" s="2">
        <f t="shared" si="7"/>
        <v>6.474390951844855E-214</v>
      </c>
    </row>
    <row r="135" spans="4:8" ht="12.75">
      <c r="D135" s="2">
        <f t="shared" si="8"/>
        <v>125</v>
      </c>
      <c r="E135" s="3">
        <f t="shared" si="5"/>
        <v>0.04032258064516129</v>
      </c>
      <c r="F135" s="2">
        <f t="shared" si="6"/>
        <v>6</v>
      </c>
      <c r="G135" s="2">
        <f t="shared" si="9"/>
        <v>4.689349456825012E-215</v>
      </c>
      <c r="H135" s="2">
        <f t="shared" si="7"/>
        <v>4.386443734312232E-216</v>
      </c>
    </row>
    <row r="136" spans="4:8" ht="12.75">
      <c r="D136" s="2">
        <f t="shared" si="8"/>
        <v>126</v>
      </c>
      <c r="E136" s="3">
        <f t="shared" si="5"/>
        <v>0.04</v>
      </c>
      <c r="F136" s="2">
        <f t="shared" si="6"/>
        <v>6</v>
      </c>
      <c r="G136" s="2">
        <f t="shared" si="9"/>
        <v>3.1514445274361636E-217</v>
      </c>
      <c r="H136" s="2">
        <f t="shared" si="7"/>
        <v>2.9478788537044567E-218</v>
      </c>
    </row>
    <row r="137" spans="4:8" ht="12.75">
      <c r="D137" s="2">
        <f t="shared" si="8"/>
        <v>127</v>
      </c>
      <c r="E137" s="3">
        <f t="shared" si="5"/>
        <v>0.03968253968253968</v>
      </c>
      <c r="F137" s="2">
        <f t="shared" si="6"/>
        <v>6</v>
      </c>
      <c r="G137" s="2">
        <f t="shared" si="9"/>
        <v>2.100963018290776E-219</v>
      </c>
      <c r="H137" s="2">
        <f t="shared" si="7"/>
        <v>1.9652525691363044E-220</v>
      </c>
    </row>
    <row r="138" spans="4:8" ht="12.75">
      <c r="D138" s="2">
        <f t="shared" si="8"/>
        <v>128</v>
      </c>
      <c r="E138" s="3">
        <f aca="true" t="shared" si="10" ref="E138:E201">IF(D138&lt;Servers,Lambda,Lambda/(D138-Servers+2))</f>
        <v>0.03937007874015748</v>
      </c>
      <c r="F138" s="2">
        <f aca="true" t="shared" si="11" ref="F138:F201">MIN(D138,Servers)*Mu</f>
        <v>6</v>
      </c>
      <c r="G138" s="2">
        <f t="shared" si="9"/>
        <v>1.3895258057478675E-221</v>
      </c>
      <c r="H138" s="2">
        <f aca="true" t="shared" si="12" ref="H138:H201">G138/sum_of_probabilities</f>
        <v>1.299770217682741E-222</v>
      </c>
    </row>
    <row r="139" spans="4:8" ht="12.75">
      <c r="D139" s="2">
        <f t="shared" si="8"/>
        <v>129</v>
      </c>
      <c r="E139" s="3">
        <f t="shared" si="10"/>
        <v>0.0390625</v>
      </c>
      <c r="F139" s="2">
        <f t="shared" si="11"/>
        <v>6</v>
      </c>
      <c r="G139" s="2">
        <f t="shared" si="9"/>
        <v>9.11762339729572E-224</v>
      </c>
      <c r="H139" s="2">
        <f t="shared" si="12"/>
        <v>8.528675969046858E-225</v>
      </c>
    </row>
    <row r="140" spans="4:8" ht="12.75">
      <c r="D140" s="2">
        <f t="shared" si="8"/>
        <v>130</v>
      </c>
      <c r="E140" s="3">
        <f t="shared" si="10"/>
        <v>0.03875968992248062</v>
      </c>
      <c r="F140" s="2">
        <f t="shared" si="11"/>
        <v>6</v>
      </c>
      <c r="G140" s="2">
        <f t="shared" si="9"/>
        <v>5.935952732614401E-226</v>
      </c>
      <c r="H140" s="2">
        <f t="shared" si="12"/>
        <v>5.552523417348215E-227</v>
      </c>
    </row>
    <row r="141" spans="4:8" ht="12.75">
      <c r="D141" s="2">
        <f t="shared" si="8"/>
        <v>131</v>
      </c>
      <c r="E141" s="3">
        <f t="shared" si="10"/>
        <v>0.038461538461538464</v>
      </c>
      <c r="F141" s="2">
        <f t="shared" si="11"/>
        <v>6</v>
      </c>
      <c r="G141" s="2">
        <f t="shared" si="9"/>
        <v>3.834594788510595E-228</v>
      </c>
      <c r="H141" s="2">
        <f t="shared" si="12"/>
        <v>3.586901432395488E-229</v>
      </c>
    </row>
    <row r="142" spans="4:8" ht="12.75">
      <c r="D142" s="2">
        <f aca="true" t="shared" si="13" ref="D142:D187">D141+1</f>
        <v>132</v>
      </c>
      <c r="E142" s="3">
        <f t="shared" si="10"/>
        <v>0.03816793893129771</v>
      </c>
      <c r="F142" s="2">
        <f t="shared" si="11"/>
        <v>6</v>
      </c>
      <c r="G142" s="2">
        <f aca="true" t="shared" si="14" ref="G142:G187">E141*G141/F142</f>
        <v>2.4580735823785867E-230</v>
      </c>
      <c r="H142" s="2">
        <f t="shared" si="12"/>
        <v>2.2992957899971077E-231</v>
      </c>
    </row>
    <row r="143" spans="4:8" ht="12.75">
      <c r="D143" s="2">
        <f t="shared" si="13"/>
        <v>133</v>
      </c>
      <c r="E143" s="3">
        <f t="shared" si="10"/>
        <v>0.03787878787878788</v>
      </c>
      <c r="F143" s="2">
        <f t="shared" si="11"/>
        <v>6</v>
      </c>
      <c r="G143" s="2">
        <f t="shared" si="14"/>
        <v>1.5636600396810347E-232</v>
      </c>
      <c r="H143" s="2">
        <f t="shared" si="12"/>
        <v>1.4626563549599921E-233</v>
      </c>
    </row>
    <row r="144" spans="4:8" ht="12.75">
      <c r="D144" s="2">
        <f t="shared" si="13"/>
        <v>134</v>
      </c>
      <c r="E144" s="3">
        <f t="shared" si="10"/>
        <v>0.03759398496240601</v>
      </c>
      <c r="F144" s="2">
        <f t="shared" si="11"/>
        <v>6</v>
      </c>
      <c r="G144" s="2">
        <f t="shared" si="14"/>
        <v>9.871591159602492E-235</v>
      </c>
      <c r="H144" s="2">
        <f t="shared" si="12"/>
        <v>9.233941634848436E-236</v>
      </c>
    </row>
    <row r="145" spans="4:8" ht="12.75">
      <c r="D145" s="2">
        <f t="shared" si="13"/>
        <v>135</v>
      </c>
      <c r="E145" s="3">
        <f t="shared" si="10"/>
        <v>0.03731343283582089</v>
      </c>
      <c r="F145" s="2">
        <f t="shared" si="11"/>
        <v>6</v>
      </c>
      <c r="G145" s="2">
        <f t="shared" si="14"/>
        <v>6.18520749348527E-237</v>
      </c>
      <c r="H145" s="2">
        <f t="shared" si="12"/>
        <v>5.7856777160704475E-238</v>
      </c>
    </row>
    <row r="146" spans="4:8" ht="12.75">
      <c r="D146" s="2">
        <f t="shared" si="13"/>
        <v>136</v>
      </c>
      <c r="E146" s="3">
        <f t="shared" si="10"/>
        <v>0.037037037037037035</v>
      </c>
      <c r="F146" s="2">
        <f t="shared" si="11"/>
        <v>6</v>
      </c>
      <c r="G146" s="2">
        <f t="shared" si="14"/>
        <v>3.846522073062979E-239</v>
      </c>
      <c r="H146" s="2">
        <f t="shared" si="12"/>
        <v>3.598058281138338E-240</v>
      </c>
    </row>
    <row r="147" spans="4:8" ht="12.75">
      <c r="D147" s="2">
        <f t="shared" si="13"/>
        <v>137</v>
      </c>
      <c r="E147" s="3">
        <f t="shared" si="10"/>
        <v>0.03676470588235294</v>
      </c>
      <c r="F147" s="2">
        <f t="shared" si="11"/>
        <v>6</v>
      </c>
      <c r="G147" s="2">
        <f t="shared" si="14"/>
        <v>2.3743963413969004E-241</v>
      </c>
      <c r="H147" s="2">
        <f t="shared" si="12"/>
        <v>2.2210236303323073E-242</v>
      </c>
    </row>
    <row r="148" spans="4:8" ht="12.75">
      <c r="D148" s="2">
        <f t="shared" si="13"/>
        <v>138</v>
      </c>
      <c r="E148" s="3">
        <f t="shared" si="10"/>
        <v>0.0364963503649635</v>
      </c>
      <c r="F148" s="2">
        <f t="shared" si="11"/>
        <v>6</v>
      </c>
      <c r="G148" s="2">
        <f t="shared" si="14"/>
        <v>1.454899718993199E-243</v>
      </c>
      <c r="H148" s="2">
        <f t="shared" si="12"/>
        <v>1.3609213421153844E-244</v>
      </c>
    </row>
    <row r="149" spans="4:8" ht="12.75">
      <c r="D149" s="2">
        <f t="shared" si="13"/>
        <v>139</v>
      </c>
      <c r="E149" s="3">
        <f t="shared" si="10"/>
        <v>0.036231884057971016</v>
      </c>
      <c r="F149" s="2">
        <f t="shared" si="11"/>
        <v>6</v>
      </c>
      <c r="G149" s="2">
        <f t="shared" si="14"/>
        <v>8.849754981710455E-246</v>
      </c>
      <c r="H149" s="2">
        <f t="shared" si="12"/>
        <v>8.278110353499904E-247</v>
      </c>
    </row>
    <row r="150" spans="4:8" ht="12.75">
      <c r="D150" s="2">
        <f t="shared" si="13"/>
        <v>140</v>
      </c>
      <c r="E150" s="3">
        <f t="shared" si="10"/>
        <v>0.03597122302158273</v>
      </c>
      <c r="F150" s="2">
        <f t="shared" si="11"/>
        <v>6</v>
      </c>
      <c r="G150" s="2">
        <f t="shared" si="14"/>
        <v>5.34405494064641E-248</v>
      </c>
      <c r="H150" s="2">
        <f t="shared" si="12"/>
        <v>4.9988589091183E-249</v>
      </c>
    </row>
    <row r="151" spans="4:8" ht="12.75">
      <c r="D151" s="2">
        <f t="shared" si="13"/>
        <v>141</v>
      </c>
      <c r="E151" s="3">
        <f t="shared" si="10"/>
        <v>0.03571428571428571</v>
      </c>
      <c r="F151" s="2">
        <f t="shared" si="11"/>
        <v>6</v>
      </c>
      <c r="G151" s="2">
        <f t="shared" si="14"/>
        <v>3.203869868493051E-250</v>
      </c>
      <c r="H151" s="2">
        <f t="shared" si="12"/>
        <v>2.996917811222002E-251</v>
      </c>
    </row>
    <row r="152" spans="4:8" ht="12.75">
      <c r="D152" s="2">
        <f t="shared" si="13"/>
        <v>142</v>
      </c>
      <c r="E152" s="3">
        <f t="shared" si="10"/>
        <v>0.03546099290780142</v>
      </c>
      <c r="F152" s="2">
        <f t="shared" si="11"/>
        <v>6</v>
      </c>
      <c r="G152" s="2">
        <f t="shared" si="14"/>
        <v>1.9070653979125303E-252</v>
      </c>
      <c r="H152" s="2">
        <f t="shared" si="12"/>
        <v>1.783879649536906E-253</v>
      </c>
    </row>
    <row r="153" spans="4:8" ht="12.75">
      <c r="D153" s="2">
        <f t="shared" si="13"/>
        <v>143</v>
      </c>
      <c r="E153" s="3">
        <f t="shared" si="10"/>
        <v>0.035211267605633804</v>
      </c>
      <c r="F153" s="2">
        <f t="shared" si="11"/>
        <v>6</v>
      </c>
      <c r="G153" s="2">
        <f t="shared" si="14"/>
        <v>1.1271072091681621E-254</v>
      </c>
      <c r="H153" s="2">
        <f t="shared" si="12"/>
        <v>1.0543023933433249E-255</v>
      </c>
    </row>
    <row r="154" spans="4:8" ht="12.75">
      <c r="D154" s="2">
        <f t="shared" si="13"/>
        <v>144</v>
      </c>
      <c r="E154" s="3">
        <f t="shared" si="10"/>
        <v>0.03496503496503497</v>
      </c>
      <c r="F154" s="2">
        <f t="shared" si="11"/>
        <v>6</v>
      </c>
      <c r="G154" s="2">
        <f t="shared" si="14"/>
        <v>6.614478927043205E-257</v>
      </c>
      <c r="H154" s="2">
        <f t="shared" si="12"/>
        <v>6.187220618212001E-258</v>
      </c>
    </row>
    <row r="155" spans="4:8" ht="12.75">
      <c r="D155" s="2">
        <f t="shared" si="13"/>
        <v>145</v>
      </c>
      <c r="E155" s="3">
        <f t="shared" si="10"/>
        <v>0.034722222222222224</v>
      </c>
      <c r="F155" s="2">
        <f t="shared" si="11"/>
        <v>6</v>
      </c>
      <c r="G155" s="2">
        <f t="shared" si="14"/>
        <v>3.8545914493258774E-259</v>
      </c>
      <c r="H155" s="2">
        <f t="shared" si="12"/>
        <v>3.6056064208694645E-260</v>
      </c>
    </row>
    <row r="156" spans="4:8" ht="12.75">
      <c r="D156" s="2">
        <f t="shared" si="13"/>
        <v>146</v>
      </c>
      <c r="E156" s="3">
        <f t="shared" si="10"/>
        <v>0.034482758620689655</v>
      </c>
      <c r="F156" s="2">
        <f t="shared" si="11"/>
        <v>6</v>
      </c>
      <c r="G156" s="2">
        <f t="shared" si="14"/>
        <v>2.2306663479895126E-261</v>
      </c>
      <c r="H156" s="2">
        <f t="shared" si="12"/>
        <v>2.0865777898550144E-262</v>
      </c>
    </row>
    <row r="157" spans="4:8" ht="12.75">
      <c r="D157" s="2">
        <f t="shared" si="13"/>
        <v>147</v>
      </c>
      <c r="E157" s="3">
        <f t="shared" si="10"/>
        <v>0.03424657534246575</v>
      </c>
      <c r="F157" s="2">
        <f t="shared" si="11"/>
        <v>6</v>
      </c>
      <c r="G157" s="2">
        <f t="shared" si="14"/>
        <v>1.2819921540169613E-263</v>
      </c>
      <c r="H157" s="2">
        <f t="shared" si="12"/>
        <v>1.1991826378477095E-264</v>
      </c>
    </row>
    <row r="158" spans="4:8" ht="12.75">
      <c r="D158" s="2">
        <f t="shared" si="13"/>
        <v>148</v>
      </c>
      <c r="E158" s="3">
        <f t="shared" si="10"/>
        <v>0.034013605442176874</v>
      </c>
      <c r="F158" s="2">
        <f t="shared" si="11"/>
        <v>6</v>
      </c>
      <c r="G158" s="2">
        <f t="shared" si="14"/>
        <v>7.317306815165303E-266</v>
      </c>
      <c r="H158" s="2">
        <f t="shared" si="12"/>
        <v>6.844649759404734E-267</v>
      </c>
    </row>
    <row r="159" spans="4:8" ht="12.75">
      <c r="D159" s="2">
        <f t="shared" si="13"/>
        <v>149</v>
      </c>
      <c r="E159" s="3">
        <f t="shared" si="10"/>
        <v>0.033783783783783786</v>
      </c>
      <c r="F159" s="2">
        <f t="shared" si="11"/>
        <v>6</v>
      </c>
      <c r="G159" s="2">
        <f t="shared" si="14"/>
        <v>4.148133115173075E-268</v>
      </c>
      <c r="H159" s="2">
        <f t="shared" si="12"/>
        <v>3.880186938438058E-269</v>
      </c>
    </row>
    <row r="160" spans="4:8" ht="12.75">
      <c r="D160" s="2">
        <f t="shared" si="13"/>
        <v>150</v>
      </c>
      <c r="E160" s="3">
        <f t="shared" si="10"/>
        <v>0.03355704697986577</v>
      </c>
      <c r="F160" s="2">
        <f t="shared" si="11"/>
        <v>6</v>
      </c>
      <c r="G160" s="2">
        <f t="shared" si="14"/>
        <v>2.3356605378226778E-270</v>
      </c>
      <c r="H160" s="2">
        <f t="shared" si="12"/>
        <v>2.1847899428142224E-271</v>
      </c>
    </row>
    <row r="161" spans="4:8" ht="12.75">
      <c r="D161" s="2">
        <f t="shared" si="13"/>
        <v>151</v>
      </c>
      <c r="E161" s="3">
        <f t="shared" si="10"/>
        <v>0.03333333333333333</v>
      </c>
      <c r="F161" s="2">
        <f t="shared" si="11"/>
        <v>6</v>
      </c>
      <c r="G161" s="2">
        <f t="shared" si="14"/>
        <v>1.3062978399455692E-272</v>
      </c>
      <c r="H161" s="2">
        <f t="shared" si="12"/>
        <v>1.2219183125359185E-273</v>
      </c>
    </row>
    <row r="162" spans="4:8" ht="12.75">
      <c r="D162" s="2">
        <f t="shared" si="13"/>
        <v>152</v>
      </c>
      <c r="E162" s="3">
        <f t="shared" si="10"/>
        <v>0.033112582781456956</v>
      </c>
      <c r="F162" s="2">
        <f t="shared" si="11"/>
        <v>6</v>
      </c>
      <c r="G162" s="2">
        <f t="shared" si="14"/>
        <v>7.257210221919828E-275</v>
      </c>
      <c r="H162" s="2">
        <f t="shared" si="12"/>
        <v>6.7884350696439915E-276</v>
      </c>
    </row>
    <row r="163" spans="4:8" ht="12.75">
      <c r="D163" s="2">
        <f t="shared" si="13"/>
        <v>153</v>
      </c>
      <c r="E163" s="3">
        <f t="shared" si="10"/>
        <v>0.03289473684210526</v>
      </c>
      <c r="F163" s="2">
        <f t="shared" si="11"/>
        <v>6</v>
      </c>
      <c r="G163" s="2">
        <f t="shared" si="14"/>
        <v>4.0050829039292656E-277</v>
      </c>
      <c r="H163" s="2">
        <f t="shared" si="12"/>
        <v>3.7463769700022036E-278</v>
      </c>
    </row>
    <row r="164" spans="4:8" ht="12.75">
      <c r="D164" s="2">
        <f t="shared" si="13"/>
        <v>154</v>
      </c>
      <c r="E164" s="3">
        <f t="shared" si="10"/>
        <v>0.032679738562091505</v>
      </c>
      <c r="F164" s="2">
        <f t="shared" si="11"/>
        <v>6</v>
      </c>
      <c r="G164" s="2">
        <f t="shared" si="14"/>
        <v>2.1957691359261323E-279</v>
      </c>
      <c r="H164" s="2">
        <f t="shared" si="12"/>
        <v>2.0539347423257692E-280</v>
      </c>
    </row>
    <row r="165" spans="4:8" ht="12.75">
      <c r="D165" s="2">
        <f t="shared" si="13"/>
        <v>155</v>
      </c>
      <c r="E165" s="3">
        <f t="shared" si="10"/>
        <v>0.032467532467532464</v>
      </c>
      <c r="F165" s="2">
        <f t="shared" si="11"/>
        <v>6</v>
      </c>
      <c r="G165" s="2">
        <f t="shared" si="14"/>
        <v>1.1959526884129261E-281</v>
      </c>
      <c r="H165" s="2">
        <f t="shared" si="12"/>
        <v>1.1187008400467152E-282</v>
      </c>
    </row>
    <row r="166" spans="4:8" ht="12.75">
      <c r="D166" s="2">
        <f t="shared" si="13"/>
        <v>156</v>
      </c>
      <c r="E166" s="3">
        <f t="shared" si="10"/>
        <v>0.03225806451612903</v>
      </c>
      <c r="F166" s="2">
        <f t="shared" si="11"/>
        <v>6</v>
      </c>
      <c r="G166" s="2">
        <f t="shared" si="14"/>
        <v>6.471605456779902E-284</v>
      </c>
      <c r="H166" s="2">
        <f t="shared" si="12"/>
        <v>6.053575974278761E-285</v>
      </c>
    </row>
    <row r="167" spans="4:8" ht="12.75">
      <c r="D167" s="2">
        <f t="shared" si="13"/>
        <v>157</v>
      </c>
      <c r="E167" s="3">
        <f t="shared" si="10"/>
        <v>0.03205128205128205</v>
      </c>
      <c r="F167" s="2">
        <f t="shared" si="11"/>
        <v>6</v>
      </c>
      <c r="G167" s="2">
        <f t="shared" si="14"/>
        <v>3.479357772462313E-286</v>
      </c>
      <c r="H167" s="2">
        <f t="shared" si="12"/>
        <v>3.254610738859549E-287</v>
      </c>
    </row>
    <row r="168" spans="4:8" ht="12.75">
      <c r="D168" s="2">
        <f t="shared" si="13"/>
        <v>158</v>
      </c>
      <c r="E168" s="3">
        <f t="shared" si="10"/>
        <v>0.03184713375796178</v>
      </c>
      <c r="F168" s="2">
        <f t="shared" si="11"/>
        <v>6</v>
      </c>
      <c r="G168" s="2">
        <f t="shared" si="14"/>
        <v>1.8586312887085E-288</v>
      </c>
      <c r="H168" s="2">
        <f t="shared" si="12"/>
        <v>1.7385741126386477E-289</v>
      </c>
    </row>
    <row r="169" spans="4:8" ht="12.75">
      <c r="D169" s="2">
        <f t="shared" si="13"/>
        <v>159</v>
      </c>
      <c r="E169" s="3">
        <f t="shared" si="10"/>
        <v>0.03164556962025317</v>
      </c>
      <c r="F169" s="2">
        <f t="shared" si="11"/>
        <v>6</v>
      </c>
      <c r="G169" s="2">
        <f t="shared" si="14"/>
        <v>9.865346543038749E-291</v>
      </c>
      <c r="H169" s="2">
        <f t="shared" si="12"/>
        <v>9.228100385555455E-292</v>
      </c>
    </row>
    <row r="170" spans="4:8" ht="12.75">
      <c r="D170" s="2">
        <f t="shared" si="13"/>
        <v>160</v>
      </c>
      <c r="E170" s="3">
        <f t="shared" si="10"/>
        <v>0.031446540880503145</v>
      </c>
      <c r="F170" s="2">
        <f t="shared" si="11"/>
        <v>6</v>
      </c>
      <c r="G170" s="2">
        <f t="shared" si="14"/>
        <v>5.203241847594278E-293</v>
      </c>
      <c r="H170" s="2">
        <f t="shared" si="12"/>
        <v>4.867141553563005E-294</v>
      </c>
    </row>
    <row r="171" spans="4:8" ht="12.75">
      <c r="D171" s="2">
        <f t="shared" si="13"/>
        <v>161</v>
      </c>
      <c r="E171" s="3">
        <f t="shared" si="10"/>
        <v>0.03125</v>
      </c>
      <c r="F171" s="2">
        <f t="shared" si="11"/>
        <v>6</v>
      </c>
      <c r="G171" s="2">
        <f t="shared" si="14"/>
        <v>2.7270659578586363E-295</v>
      </c>
      <c r="H171" s="2">
        <f t="shared" si="12"/>
        <v>2.5509127639219106E-296</v>
      </c>
    </row>
    <row r="172" spans="4:8" ht="12.75">
      <c r="D172" s="2">
        <f t="shared" si="13"/>
        <v>162</v>
      </c>
      <c r="E172" s="3">
        <f t="shared" si="10"/>
        <v>0.031055900621118012</v>
      </c>
      <c r="F172" s="2">
        <f t="shared" si="11"/>
        <v>6</v>
      </c>
      <c r="G172" s="2">
        <f t="shared" si="14"/>
        <v>1.420346853051373E-297</v>
      </c>
      <c r="H172" s="2">
        <f t="shared" si="12"/>
        <v>1.3286003978759949E-298</v>
      </c>
    </row>
    <row r="173" spans="4:8" ht="12.75">
      <c r="D173" s="2">
        <f t="shared" si="13"/>
        <v>163</v>
      </c>
      <c r="E173" s="3">
        <f t="shared" si="10"/>
        <v>0.030864197530864196</v>
      </c>
      <c r="F173" s="2">
        <f t="shared" si="11"/>
        <v>6</v>
      </c>
      <c r="G173" s="2">
        <f t="shared" si="14"/>
        <v>7.351691785980191E-300</v>
      </c>
      <c r="H173" s="2">
        <f t="shared" si="12"/>
        <v>6.876813653602458E-301</v>
      </c>
    </row>
    <row r="174" spans="4:8" ht="12.75">
      <c r="D174" s="2">
        <f t="shared" si="13"/>
        <v>164</v>
      </c>
      <c r="E174" s="3">
        <f t="shared" si="10"/>
        <v>0.03067484662576687</v>
      </c>
      <c r="F174" s="2">
        <f t="shared" si="11"/>
        <v>6</v>
      </c>
      <c r="G174" s="2">
        <f t="shared" si="14"/>
        <v>3.78173445780874E-302</v>
      </c>
      <c r="H174" s="2">
        <f t="shared" si="12"/>
        <v>3.537455583128836E-303</v>
      </c>
    </row>
    <row r="175" spans="4:8" ht="12.75">
      <c r="D175" s="2">
        <f t="shared" si="13"/>
        <v>165</v>
      </c>
      <c r="E175" s="3">
        <f t="shared" si="10"/>
        <v>0.03048780487804878</v>
      </c>
      <c r="F175" s="2">
        <f t="shared" si="11"/>
        <v>6</v>
      </c>
      <c r="G175" s="2">
        <f t="shared" si="14"/>
        <v>1.9334020745443456E-304</v>
      </c>
      <c r="H175" s="2">
        <f t="shared" si="12"/>
        <v>1.808515124298996E-305</v>
      </c>
    </row>
    <row r="176" spans="4:8" ht="12.75">
      <c r="D176" s="2">
        <f t="shared" si="13"/>
        <v>166</v>
      </c>
      <c r="E176" s="3">
        <f t="shared" si="10"/>
        <v>0.030303030303030304</v>
      </c>
      <c r="F176" s="2">
        <f t="shared" si="11"/>
        <v>6</v>
      </c>
      <c r="G176" s="2">
        <f t="shared" si="14"/>
        <v>9.824197533253788E-307</v>
      </c>
      <c r="H176" s="2">
        <f t="shared" si="12"/>
        <v>9.189609371437986E-308</v>
      </c>
    </row>
    <row r="177" spans="4:8" ht="12.75">
      <c r="D177" s="2">
        <f t="shared" si="13"/>
        <v>167</v>
      </c>
      <c r="E177" s="3">
        <f t="shared" si="10"/>
        <v>0.030120481927710843</v>
      </c>
      <c r="F177" s="2">
        <f t="shared" si="11"/>
        <v>6</v>
      </c>
      <c r="G177" s="2">
        <f t="shared" si="14"/>
        <v>0</v>
      </c>
      <c r="H177" s="2">
        <f t="shared" si="12"/>
        <v>0</v>
      </c>
    </row>
    <row r="178" spans="4:8" ht="12.75">
      <c r="D178" s="2">
        <f t="shared" si="13"/>
        <v>168</v>
      </c>
      <c r="E178" s="3">
        <f t="shared" si="10"/>
        <v>0.029940119760479042</v>
      </c>
      <c r="F178" s="2">
        <f t="shared" si="11"/>
        <v>6</v>
      </c>
      <c r="G178" s="2">
        <f t="shared" si="14"/>
        <v>0</v>
      </c>
      <c r="H178" s="2">
        <f t="shared" si="12"/>
        <v>0</v>
      </c>
    </row>
    <row r="179" spans="4:8" ht="12.75">
      <c r="D179" s="2">
        <f t="shared" si="13"/>
        <v>169</v>
      </c>
      <c r="E179" s="3">
        <f t="shared" si="10"/>
        <v>0.02976190476190476</v>
      </c>
      <c r="F179" s="2">
        <f t="shared" si="11"/>
        <v>6</v>
      </c>
      <c r="G179" s="2">
        <f t="shared" si="14"/>
        <v>0</v>
      </c>
      <c r="H179" s="2">
        <f t="shared" si="12"/>
        <v>0</v>
      </c>
    </row>
    <row r="180" spans="4:8" ht="12.75">
      <c r="D180" s="2">
        <f t="shared" si="13"/>
        <v>170</v>
      </c>
      <c r="E180" s="3">
        <f t="shared" si="10"/>
        <v>0.029585798816568046</v>
      </c>
      <c r="F180" s="2">
        <f t="shared" si="11"/>
        <v>6</v>
      </c>
      <c r="G180" s="2">
        <f t="shared" si="14"/>
        <v>0</v>
      </c>
      <c r="H180" s="2">
        <f t="shared" si="12"/>
        <v>0</v>
      </c>
    </row>
    <row r="181" spans="4:8" ht="12.75">
      <c r="D181" s="2">
        <f t="shared" si="13"/>
        <v>171</v>
      </c>
      <c r="E181" s="3">
        <f t="shared" si="10"/>
        <v>0.029411764705882353</v>
      </c>
      <c r="F181" s="2">
        <f t="shared" si="11"/>
        <v>6</v>
      </c>
      <c r="G181" s="2">
        <f t="shared" si="14"/>
        <v>0</v>
      </c>
      <c r="H181" s="2">
        <f t="shared" si="12"/>
        <v>0</v>
      </c>
    </row>
    <row r="182" spans="4:8" ht="12.75">
      <c r="D182" s="2">
        <f t="shared" si="13"/>
        <v>172</v>
      </c>
      <c r="E182" s="3">
        <f t="shared" si="10"/>
        <v>0.029239766081871343</v>
      </c>
      <c r="F182" s="2">
        <f t="shared" si="11"/>
        <v>6</v>
      </c>
      <c r="G182" s="2">
        <f t="shared" si="14"/>
        <v>0</v>
      </c>
      <c r="H182" s="2">
        <f t="shared" si="12"/>
        <v>0</v>
      </c>
    </row>
    <row r="183" spans="4:8" ht="12.75">
      <c r="D183" s="2">
        <f t="shared" si="13"/>
        <v>173</v>
      </c>
      <c r="E183" s="3">
        <f t="shared" si="10"/>
        <v>0.029069767441860465</v>
      </c>
      <c r="F183" s="2">
        <f t="shared" si="11"/>
        <v>6</v>
      </c>
      <c r="G183" s="2">
        <f t="shared" si="14"/>
        <v>0</v>
      </c>
      <c r="H183" s="2">
        <f t="shared" si="12"/>
        <v>0</v>
      </c>
    </row>
    <row r="184" spans="4:8" ht="12.75">
      <c r="D184" s="2">
        <f t="shared" si="13"/>
        <v>174</v>
      </c>
      <c r="E184" s="3">
        <f t="shared" si="10"/>
        <v>0.028901734104046242</v>
      </c>
      <c r="F184" s="2">
        <f t="shared" si="11"/>
        <v>6</v>
      </c>
      <c r="G184" s="2">
        <f t="shared" si="14"/>
        <v>0</v>
      </c>
      <c r="H184" s="2">
        <f t="shared" si="12"/>
        <v>0</v>
      </c>
    </row>
    <row r="185" spans="4:8" ht="12.75">
      <c r="D185" s="2">
        <f t="shared" si="13"/>
        <v>175</v>
      </c>
      <c r="E185" s="3">
        <f t="shared" si="10"/>
        <v>0.028735632183908046</v>
      </c>
      <c r="F185" s="2">
        <f t="shared" si="11"/>
        <v>6</v>
      </c>
      <c r="G185" s="2">
        <f t="shared" si="14"/>
        <v>0</v>
      </c>
      <c r="H185" s="2">
        <f t="shared" si="12"/>
        <v>0</v>
      </c>
    </row>
    <row r="186" spans="4:8" ht="12.75">
      <c r="D186" s="2">
        <f t="shared" si="13"/>
        <v>176</v>
      </c>
      <c r="E186" s="3">
        <f t="shared" si="10"/>
        <v>0.02857142857142857</v>
      </c>
      <c r="F186" s="2">
        <f t="shared" si="11"/>
        <v>6</v>
      </c>
      <c r="G186" s="2">
        <f t="shared" si="14"/>
        <v>0</v>
      </c>
      <c r="H186" s="2">
        <f t="shared" si="12"/>
        <v>0</v>
      </c>
    </row>
    <row r="187" spans="4:8" ht="12.75">
      <c r="D187" s="2">
        <f t="shared" si="13"/>
        <v>177</v>
      </c>
      <c r="E187" s="3">
        <f t="shared" si="10"/>
        <v>0.028409090909090908</v>
      </c>
      <c r="F187" s="2">
        <f t="shared" si="11"/>
        <v>6</v>
      </c>
      <c r="G187" s="2">
        <f t="shared" si="14"/>
        <v>0</v>
      </c>
      <c r="H187" s="2">
        <f t="shared" si="12"/>
        <v>0</v>
      </c>
    </row>
    <row r="188" spans="4:8" ht="12.75">
      <c r="D188" s="2">
        <f aca="true" t="shared" si="15" ref="D188:D210">D187+1</f>
        <v>178</v>
      </c>
      <c r="E188" s="3">
        <f t="shared" si="10"/>
        <v>0.02824858757062147</v>
      </c>
      <c r="F188" s="2">
        <f t="shared" si="11"/>
        <v>6</v>
      </c>
      <c r="G188" s="2">
        <f aca="true" t="shared" si="16" ref="G188:G210">E187*G187/F188</f>
        <v>0</v>
      </c>
      <c r="H188" s="2">
        <f t="shared" si="12"/>
        <v>0</v>
      </c>
    </row>
    <row r="189" spans="4:8" ht="12.75">
      <c r="D189" s="2">
        <f t="shared" si="15"/>
        <v>179</v>
      </c>
      <c r="E189" s="3">
        <f t="shared" si="10"/>
        <v>0.028089887640449437</v>
      </c>
      <c r="F189" s="2">
        <f t="shared" si="11"/>
        <v>6</v>
      </c>
      <c r="G189" s="2">
        <f t="shared" si="16"/>
        <v>0</v>
      </c>
      <c r="H189" s="2">
        <f t="shared" si="12"/>
        <v>0</v>
      </c>
    </row>
    <row r="190" spans="4:8" ht="12.75">
      <c r="D190" s="2">
        <f t="shared" si="15"/>
        <v>180</v>
      </c>
      <c r="E190" s="3">
        <f t="shared" si="10"/>
        <v>0.027932960893854747</v>
      </c>
      <c r="F190" s="2">
        <f t="shared" si="11"/>
        <v>6</v>
      </c>
      <c r="G190" s="2">
        <f t="shared" si="16"/>
        <v>0</v>
      </c>
      <c r="H190" s="2">
        <f t="shared" si="12"/>
        <v>0</v>
      </c>
    </row>
    <row r="191" spans="4:8" ht="12.75">
      <c r="D191" s="2">
        <f t="shared" si="15"/>
        <v>181</v>
      </c>
      <c r="E191" s="3">
        <f t="shared" si="10"/>
        <v>0.027777777777777776</v>
      </c>
      <c r="F191" s="2">
        <f t="shared" si="11"/>
        <v>6</v>
      </c>
      <c r="G191" s="2">
        <f t="shared" si="16"/>
        <v>0</v>
      </c>
      <c r="H191" s="2">
        <f t="shared" si="12"/>
        <v>0</v>
      </c>
    </row>
    <row r="192" spans="4:8" ht="12.75">
      <c r="D192" s="2">
        <f t="shared" si="15"/>
        <v>182</v>
      </c>
      <c r="E192" s="3">
        <f t="shared" si="10"/>
        <v>0.027624309392265192</v>
      </c>
      <c r="F192" s="2">
        <f t="shared" si="11"/>
        <v>6</v>
      </c>
      <c r="G192" s="2">
        <f t="shared" si="16"/>
        <v>0</v>
      </c>
      <c r="H192" s="2">
        <f t="shared" si="12"/>
        <v>0</v>
      </c>
    </row>
    <row r="193" spans="4:8" ht="12.75">
      <c r="D193" s="2">
        <f t="shared" si="15"/>
        <v>183</v>
      </c>
      <c r="E193" s="3">
        <f t="shared" si="10"/>
        <v>0.027472527472527472</v>
      </c>
      <c r="F193" s="2">
        <f t="shared" si="11"/>
        <v>6</v>
      </c>
      <c r="G193" s="2">
        <f t="shared" si="16"/>
        <v>0</v>
      </c>
      <c r="H193" s="2">
        <f t="shared" si="12"/>
        <v>0</v>
      </c>
    </row>
    <row r="194" spans="4:8" ht="12.75">
      <c r="D194" s="2">
        <f t="shared" si="15"/>
        <v>184</v>
      </c>
      <c r="E194" s="3">
        <f t="shared" si="10"/>
        <v>0.0273224043715847</v>
      </c>
      <c r="F194" s="2">
        <f t="shared" si="11"/>
        <v>6</v>
      </c>
      <c r="G194" s="2">
        <f t="shared" si="16"/>
        <v>0</v>
      </c>
      <c r="H194" s="2">
        <f t="shared" si="12"/>
        <v>0</v>
      </c>
    </row>
    <row r="195" spans="4:8" ht="12.75">
      <c r="D195" s="2">
        <f t="shared" si="15"/>
        <v>185</v>
      </c>
      <c r="E195" s="3">
        <f t="shared" si="10"/>
        <v>0.02717391304347826</v>
      </c>
      <c r="F195" s="2">
        <f t="shared" si="11"/>
        <v>6</v>
      </c>
      <c r="G195" s="2">
        <f t="shared" si="16"/>
        <v>0</v>
      </c>
      <c r="H195" s="2">
        <f t="shared" si="12"/>
        <v>0</v>
      </c>
    </row>
    <row r="196" spans="4:8" ht="12.75">
      <c r="D196" s="2">
        <f t="shared" si="15"/>
        <v>186</v>
      </c>
      <c r="E196" s="3">
        <f t="shared" si="10"/>
        <v>0.02702702702702703</v>
      </c>
      <c r="F196" s="2">
        <f t="shared" si="11"/>
        <v>6</v>
      </c>
      <c r="G196" s="2">
        <f t="shared" si="16"/>
        <v>0</v>
      </c>
      <c r="H196" s="2">
        <f t="shared" si="12"/>
        <v>0</v>
      </c>
    </row>
    <row r="197" spans="4:8" ht="12.75">
      <c r="D197" s="2">
        <f t="shared" si="15"/>
        <v>187</v>
      </c>
      <c r="E197" s="3">
        <f t="shared" si="10"/>
        <v>0.026881720430107527</v>
      </c>
      <c r="F197" s="2">
        <f t="shared" si="11"/>
        <v>6</v>
      </c>
      <c r="G197" s="2">
        <f t="shared" si="16"/>
        <v>0</v>
      </c>
      <c r="H197" s="2">
        <f t="shared" si="12"/>
        <v>0</v>
      </c>
    </row>
    <row r="198" spans="4:8" ht="12.75">
      <c r="D198" s="2">
        <f t="shared" si="15"/>
        <v>188</v>
      </c>
      <c r="E198" s="3">
        <f t="shared" si="10"/>
        <v>0.026737967914438502</v>
      </c>
      <c r="F198" s="2">
        <f t="shared" si="11"/>
        <v>6</v>
      </c>
      <c r="G198" s="2">
        <f t="shared" si="16"/>
        <v>0</v>
      </c>
      <c r="H198" s="2">
        <f t="shared" si="12"/>
        <v>0</v>
      </c>
    </row>
    <row r="199" spans="4:8" ht="12.75">
      <c r="D199" s="2">
        <f t="shared" si="15"/>
        <v>189</v>
      </c>
      <c r="E199" s="3">
        <f t="shared" si="10"/>
        <v>0.026595744680851064</v>
      </c>
      <c r="F199" s="2">
        <f t="shared" si="11"/>
        <v>6</v>
      </c>
      <c r="G199" s="2">
        <f t="shared" si="16"/>
        <v>0</v>
      </c>
      <c r="H199" s="2">
        <f t="shared" si="12"/>
        <v>0</v>
      </c>
    </row>
    <row r="200" spans="4:8" ht="12.75">
      <c r="D200" s="2">
        <f t="shared" si="15"/>
        <v>190</v>
      </c>
      <c r="E200" s="3">
        <f t="shared" si="10"/>
        <v>0.026455026455026454</v>
      </c>
      <c r="F200" s="2">
        <f t="shared" si="11"/>
        <v>6</v>
      </c>
      <c r="G200" s="2">
        <f t="shared" si="16"/>
        <v>0</v>
      </c>
      <c r="H200" s="2">
        <f t="shared" si="12"/>
        <v>0</v>
      </c>
    </row>
    <row r="201" spans="4:8" ht="12.75">
      <c r="D201" s="2">
        <f t="shared" si="15"/>
        <v>191</v>
      </c>
      <c r="E201" s="3">
        <f t="shared" si="10"/>
        <v>0.02631578947368421</v>
      </c>
      <c r="F201" s="2">
        <f t="shared" si="11"/>
        <v>6</v>
      </c>
      <c r="G201" s="2">
        <f t="shared" si="16"/>
        <v>0</v>
      </c>
      <c r="H201" s="2">
        <f t="shared" si="12"/>
        <v>0</v>
      </c>
    </row>
    <row r="202" spans="4:8" ht="12.75">
      <c r="D202" s="2">
        <f t="shared" si="15"/>
        <v>192</v>
      </c>
      <c r="E202" s="3">
        <f aca="true" t="shared" si="17" ref="E202:E210">IF(D202&lt;Servers,Lambda,Lambda/(D202-Servers+2))</f>
        <v>0.02617801047120419</v>
      </c>
      <c r="F202" s="2">
        <f aca="true" t="shared" si="18" ref="F202:F210">MIN(D202,Servers)*Mu</f>
        <v>6</v>
      </c>
      <c r="G202" s="2">
        <f t="shared" si="16"/>
        <v>0</v>
      </c>
      <c r="H202" s="2">
        <f aca="true" t="shared" si="19" ref="H202:H210">G202/sum_of_probabilities</f>
        <v>0</v>
      </c>
    </row>
    <row r="203" spans="4:8" ht="12.75">
      <c r="D203" s="2">
        <f t="shared" si="15"/>
        <v>193</v>
      </c>
      <c r="E203" s="3">
        <f t="shared" si="17"/>
        <v>0.026041666666666668</v>
      </c>
      <c r="F203" s="2">
        <f t="shared" si="18"/>
        <v>6</v>
      </c>
      <c r="G203" s="2">
        <f t="shared" si="16"/>
        <v>0</v>
      </c>
      <c r="H203" s="2">
        <f t="shared" si="19"/>
        <v>0</v>
      </c>
    </row>
    <row r="204" spans="4:8" ht="12.75">
      <c r="D204" s="2">
        <f t="shared" si="15"/>
        <v>194</v>
      </c>
      <c r="E204" s="3">
        <f t="shared" si="17"/>
        <v>0.025906735751295335</v>
      </c>
      <c r="F204" s="2">
        <f t="shared" si="18"/>
        <v>6</v>
      </c>
      <c r="G204" s="2">
        <f t="shared" si="16"/>
        <v>0</v>
      </c>
      <c r="H204" s="2">
        <f t="shared" si="19"/>
        <v>0</v>
      </c>
    </row>
    <row r="205" spans="4:8" ht="12.75">
      <c r="D205" s="2">
        <f t="shared" si="15"/>
        <v>195</v>
      </c>
      <c r="E205" s="3">
        <f t="shared" si="17"/>
        <v>0.02577319587628866</v>
      </c>
      <c r="F205" s="2">
        <f t="shared" si="18"/>
        <v>6</v>
      </c>
      <c r="G205" s="2">
        <f t="shared" si="16"/>
        <v>0</v>
      </c>
      <c r="H205" s="2">
        <f t="shared" si="19"/>
        <v>0</v>
      </c>
    </row>
    <row r="206" spans="4:8" ht="12.75">
      <c r="D206" s="2">
        <f t="shared" si="15"/>
        <v>196</v>
      </c>
      <c r="E206" s="3">
        <f t="shared" si="17"/>
        <v>0.02564102564102564</v>
      </c>
      <c r="F206" s="2">
        <f t="shared" si="18"/>
        <v>6</v>
      </c>
      <c r="G206" s="2">
        <f t="shared" si="16"/>
        <v>0</v>
      </c>
      <c r="H206" s="2">
        <f t="shared" si="19"/>
        <v>0</v>
      </c>
    </row>
    <row r="207" spans="4:8" ht="12.75">
      <c r="D207" s="2">
        <f t="shared" si="15"/>
        <v>197</v>
      </c>
      <c r="E207" s="3">
        <f t="shared" si="17"/>
        <v>0.025510204081632654</v>
      </c>
      <c r="F207" s="2">
        <f t="shared" si="18"/>
        <v>6</v>
      </c>
      <c r="G207" s="2">
        <f t="shared" si="16"/>
        <v>0</v>
      </c>
      <c r="H207" s="2">
        <f t="shared" si="19"/>
        <v>0</v>
      </c>
    </row>
    <row r="208" spans="4:8" ht="12.75">
      <c r="D208" s="2">
        <f t="shared" si="15"/>
        <v>198</v>
      </c>
      <c r="E208" s="3">
        <f t="shared" si="17"/>
        <v>0.025380710659898477</v>
      </c>
      <c r="F208" s="2">
        <f t="shared" si="18"/>
        <v>6</v>
      </c>
      <c r="G208" s="2">
        <f t="shared" si="16"/>
        <v>0</v>
      </c>
      <c r="H208" s="2">
        <f t="shared" si="19"/>
        <v>0</v>
      </c>
    </row>
    <row r="209" spans="4:8" ht="12.75">
      <c r="D209" s="2">
        <f t="shared" si="15"/>
        <v>199</v>
      </c>
      <c r="E209" s="3">
        <f t="shared" si="17"/>
        <v>0.025252525252525252</v>
      </c>
      <c r="F209" s="2">
        <f t="shared" si="18"/>
        <v>6</v>
      </c>
      <c r="G209" s="2">
        <f t="shared" si="16"/>
        <v>0</v>
      </c>
      <c r="H209" s="2">
        <f t="shared" si="19"/>
        <v>0</v>
      </c>
    </row>
    <row r="210" spans="4:8" ht="12.75">
      <c r="D210" s="2">
        <f t="shared" si="15"/>
        <v>200</v>
      </c>
      <c r="E210" s="3">
        <f t="shared" si="17"/>
        <v>0.02512562814070352</v>
      </c>
      <c r="F210" s="2">
        <f t="shared" si="18"/>
        <v>6</v>
      </c>
      <c r="G210" s="2">
        <f t="shared" si="16"/>
        <v>0</v>
      </c>
      <c r="H210" s="2">
        <f t="shared" si="19"/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Mark S. Daskin</cp:lastModifiedBy>
  <dcterms:created xsi:type="dcterms:W3CDTF">2008-08-27T19:27:06Z</dcterms:created>
  <dcterms:modified xsi:type="dcterms:W3CDTF">2010-07-20T16:44:30Z</dcterms:modified>
  <cp:category/>
  <cp:version/>
  <cp:contentType/>
  <cp:contentStatus/>
</cp:coreProperties>
</file>