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380" windowHeight="94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<sst xmlns="http://schemas.openxmlformats.org/spreadsheetml/2006/main" count="13" uniqueCount="13">
  <si>
    <t>G1</t>
  </si>
  <si>
    <t>G2</t>
  </si>
  <si>
    <t>G3</t>
  </si>
  <si>
    <t>SS</t>
  </si>
  <si>
    <t>DF</t>
  </si>
  <si>
    <t>MS</t>
  </si>
  <si>
    <t>F</t>
  </si>
  <si>
    <t>gm</t>
  </si>
  <si>
    <t>BETWEEN</t>
  </si>
  <si>
    <t>WITHIN</t>
  </si>
  <si>
    <t>TOTAL</t>
  </si>
  <si>
    <t>mean</t>
  </si>
  <si>
    <t>stdev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</si>
</sst>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000"/>
    <numFmt numFmtId="167" formatCode="0.000000"/>
    <numFmt numFmtId="168" formatCode="0.00000"/>
    <numFmt numFmtId="169" formatCode="0.0000"/>
    <numFmt numFmtId="170" formatCode="0.000"/>
    <numFmt numFmtId="171" formatCode="_(* #,##0.0_);_(* \(#,##0.0\);_(* &quot;-&quot;??_);_(@_)"/>
    <numFmt numFmtId="172" formatCode="_(* #,##0_);_(* \(#,##0\);_(* &quot;-&quot;??_);_(@_)"/>
    <numFmt numFmtId="173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3" fontId="6" fillId="0" borderId="0" xfId="0" applyNumberFormat="1" applyFont="1" applyAlignment="1">
      <alignment/>
    </xf>
    <xf numFmtId="173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1535"/>
          <c:w val="0.6222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Sheet1!$B$9:$D$9</c:f>
              <c:numCache/>
            </c:numRef>
          </c:val>
        </c:ser>
        <c:axId val="28859909"/>
        <c:axId val="58412590"/>
      </c:barChart>
      <c:lineChart>
        <c:grouping val="standard"/>
        <c:varyColors val="0"/>
        <c:axId val="55951263"/>
        <c:axId val="33799320"/>
      </c:line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412590"/>
        <c:crosses val="autoZero"/>
        <c:auto val="0"/>
        <c:lblOffset val="100"/>
        <c:noMultiLvlLbl val="0"/>
      </c:catAx>
      <c:valAx>
        <c:axId val="58412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859909"/>
        <c:crossesAt val="1"/>
        <c:crossBetween val="between"/>
        <c:dispUnits/>
      </c:valAx>
      <c:catAx>
        <c:axId val="55951263"/>
        <c:scaling>
          <c:orientation val="minMax"/>
        </c:scaling>
        <c:axPos val="b"/>
        <c:delete val="1"/>
        <c:majorTickMark val="in"/>
        <c:minorTickMark val="none"/>
        <c:tickLblPos val="nextTo"/>
        <c:crossAx val="33799320"/>
        <c:crosses val="autoZero"/>
        <c:auto val="0"/>
        <c:lblOffset val="100"/>
        <c:noMultiLvlLbl val="0"/>
      </c:catAx>
      <c:valAx>
        <c:axId val="337993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9512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75"/>
          <c:y val="0.09125"/>
          <c:w val="0.83275"/>
          <c:h val="0.81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Sheet1!$E$3:$E$4</c:f>
              <c:strCache/>
            </c:strRef>
          </c:cat>
          <c:val>
            <c:numRef>
              <c:f>Sheet1!$F$3:$F$4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57150</xdr:rowOff>
    </xdr:from>
    <xdr:to>
      <xdr:col>4</xdr:col>
      <xdr:colOff>285750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76200" y="3009900"/>
        <a:ext cx="26574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5</xdr:row>
      <xdr:rowOff>47625</xdr:rowOff>
    </xdr:from>
    <xdr:to>
      <xdr:col>9</xdr:col>
      <xdr:colOff>276225</xdr:colOff>
      <xdr:row>19</xdr:row>
      <xdr:rowOff>133350</xdr:rowOff>
    </xdr:to>
    <xdr:graphicFrame>
      <xdr:nvGraphicFramePr>
        <xdr:cNvPr id="2" name="Chart 3"/>
        <xdr:cNvGraphicFramePr/>
      </xdr:nvGraphicFramePr>
      <xdr:xfrm>
        <a:off x="2895600" y="1524000"/>
        <a:ext cx="423862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E8" sqref="E8"/>
    </sheetView>
  </sheetViews>
  <sheetFormatPr defaultColWidth="9.140625" defaultRowHeight="12.75"/>
  <cols>
    <col min="1" max="1" width="10.421875" style="0" bestFit="1" customWidth="1"/>
    <col min="2" max="3" width="8.140625" style="0" bestFit="1" customWidth="1"/>
    <col min="4" max="4" width="10.00390625" style="0" bestFit="1" customWidth="1"/>
    <col min="5" max="5" width="18.7109375" style="0" bestFit="1" customWidth="1"/>
    <col min="6" max="6" width="11.8515625" style="0" bestFit="1" customWidth="1"/>
    <col min="7" max="7" width="13.7109375" style="0" bestFit="1" customWidth="1"/>
    <col min="8" max="8" width="11.8515625" style="0" bestFit="1" customWidth="1"/>
    <col min="9" max="9" width="10.00390625" style="0" bestFit="1" customWidth="1"/>
  </cols>
  <sheetData>
    <row r="1" spans="1:9" ht="23.25">
      <c r="A1" s="2"/>
      <c r="B1" s="3" t="s">
        <v>0</v>
      </c>
      <c r="C1" s="3" t="s">
        <v>1</v>
      </c>
      <c r="D1" s="3" t="s">
        <v>2</v>
      </c>
      <c r="E1" s="4"/>
      <c r="F1" s="4"/>
      <c r="G1" s="4"/>
      <c r="H1" s="4"/>
      <c r="I1" s="4"/>
    </row>
    <row r="2" spans="1:14" ht="23.25">
      <c r="A2" s="2"/>
      <c r="B2" s="2">
        <v>4</v>
      </c>
      <c r="C2" s="2">
        <v>5</v>
      </c>
      <c r="D2" s="2">
        <v>16</v>
      </c>
      <c r="E2" s="2"/>
      <c r="F2" s="3" t="s">
        <v>3</v>
      </c>
      <c r="G2" s="3" t="s">
        <v>4</v>
      </c>
      <c r="H2" s="3" t="s">
        <v>5</v>
      </c>
      <c r="I2" s="3" t="s">
        <v>6</v>
      </c>
      <c r="M2" t="s">
        <v>7</v>
      </c>
      <c r="N2">
        <f>AVERAGE(B2:D8)</f>
        <v>7.333333333333333</v>
      </c>
    </row>
    <row r="3" spans="1:9" ht="23.25">
      <c r="A3" s="2"/>
      <c r="B3" s="2">
        <v>3</v>
      </c>
      <c r="C3" s="2">
        <v>5</v>
      </c>
      <c r="D3" s="2">
        <v>15</v>
      </c>
      <c r="E3" s="5" t="s">
        <v>8</v>
      </c>
      <c r="F3" s="6">
        <f>SUM((B9-N2)^2,(C9-N2)^2,(D9-N2)^2)*7</f>
        <v>450.3809523809524</v>
      </c>
      <c r="G3" s="6">
        <v>2</v>
      </c>
      <c r="H3" s="6">
        <f>F3/G3</f>
        <v>225.1904761904762</v>
      </c>
      <c r="I3" s="6">
        <f>H3/H4</f>
        <v>143.3030303030301</v>
      </c>
    </row>
    <row r="4" spans="1:9" ht="23.25">
      <c r="A4" s="2"/>
      <c r="B4" s="2">
        <v>4</v>
      </c>
      <c r="C4" s="2">
        <v>4</v>
      </c>
      <c r="D4" s="2">
        <v>14</v>
      </c>
      <c r="E4" s="5" t="s">
        <v>9</v>
      </c>
      <c r="F4" s="7">
        <f>(6*(VAR(B2:B8)+VAR(C2:C8)+VAR(D2:D8)))</f>
        <v>28.285714285714324</v>
      </c>
      <c r="G4" s="7">
        <v>18</v>
      </c>
      <c r="H4" s="7">
        <f>F4/G4</f>
        <v>1.5714285714285736</v>
      </c>
      <c r="I4" s="7"/>
    </row>
    <row r="5" spans="1:9" ht="23.25">
      <c r="A5" s="2"/>
      <c r="B5" s="2">
        <v>3</v>
      </c>
      <c r="C5" s="2">
        <v>5</v>
      </c>
      <c r="D5" s="2">
        <v>14</v>
      </c>
      <c r="E5" s="5" t="s">
        <v>10</v>
      </c>
      <c r="F5" s="6">
        <f>SUM(F3:F4)</f>
        <v>478.66666666666674</v>
      </c>
      <c r="G5" s="6">
        <f>SUM(G3:G4)</f>
        <v>20</v>
      </c>
      <c r="H5" s="6"/>
      <c r="I5" s="6"/>
    </row>
    <row r="6" spans="1:9" ht="23.25">
      <c r="A6" s="2"/>
      <c r="B6" s="2">
        <v>4</v>
      </c>
      <c r="C6" s="2">
        <v>3</v>
      </c>
      <c r="D6" s="2">
        <v>13</v>
      </c>
      <c r="E6" s="4"/>
      <c r="F6" s="4"/>
      <c r="G6" s="4"/>
      <c r="H6" s="4"/>
      <c r="I6" s="4"/>
    </row>
    <row r="7" spans="1:9" ht="23.25">
      <c r="A7" s="2"/>
      <c r="B7" s="2">
        <v>3</v>
      </c>
      <c r="C7" s="2">
        <v>5</v>
      </c>
      <c r="D7" s="2">
        <v>15</v>
      </c>
      <c r="E7" s="4"/>
      <c r="F7" s="4"/>
      <c r="G7" s="4"/>
      <c r="H7" s="4"/>
      <c r="I7" s="4"/>
    </row>
    <row r="8" spans="1:9" ht="23.25">
      <c r="A8" s="2"/>
      <c r="B8" s="8">
        <v>4</v>
      </c>
      <c r="C8" s="8">
        <v>5</v>
      </c>
      <c r="D8" s="8">
        <v>10</v>
      </c>
      <c r="E8" s="4"/>
      <c r="F8" s="4"/>
      <c r="G8" s="4"/>
      <c r="H8" s="4"/>
      <c r="I8" s="4"/>
    </row>
    <row r="9" spans="1:9" s="1" customFormat="1" ht="23.25">
      <c r="A9" s="9" t="s">
        <v>11</v>
      </c>
      <c r="B9" s="9">
        <f>AVERAGE(B2:B8)</f>
        <v>3.5714285714285716</v>
      </c>
      <c r="C9" s="9">
        <f>AVERAGE(C2:C8)</f>
        <v>4.571428571428571</v>
      </c>
      <c r="D9" s="9">
        <f>AVERAGE(D2:D8)</f>
        <v>13.857142857142858</v>
      </c>
      <c r="E9" s="10"/>
      <c r="F9" s="10"/>
      <c r="G9" s="10">
        <f>VAR(B2:D8)*20</f>
        <v>478.66666666666674</v>
      </c>
      <c r="H9" s="10"/>
      <c r="I9" s="10"/>
    </row>
    <row r="10" spans="1:9" ht="23.25">
      <c r="A10" s="2" t="s">
        <v>12</v>
      </c>
      <c r="B10" s="9">
        <f>STDEV(B2:B8)</f>
        <v>0.5345224838248478</v>
      </c>
      <c r="C10" s="9">
        <f>STDEV(C2:C8)</f>
        <v>0.786795792469444</v>
      </c>
      <c r="D10" s="9">
        <f>STDEV(D2:D8)</f>
        <v>1.9518001458970677</v>
      </c>
      <c r="E10" s="4"/>
      <c r="F10" s="4"/>
      <c r="G10" s="4"/>
      <c r="H10" s="4"/>
      <c r="I10" s="4"/>
    </row>
    <row r="11" spans="1:9" ht="23.25">
      <c r="A11" s="2"/>
      <c r="B11" s="2"/>
      <c r="C11" s="2"/>
      <c r="D11" s="2"/>
      <c r="E11" s="4"/>
      <c r="F11" s="4"/>
      <c r="G11" s="4"/>
      <c r="H11" s="4"/>
      <c r="I11" s="4"/>
    </row>
    <row r="12" spans="1:9" ht="23.25">
      <c r="A12" s="4"/>
      <c r="B12" s="4"/>
      <c r="C12" s="4"/>
      <c r="D12" s="4"/>
      <c r="E12" s="4"/>
      <c r="F12" s="4"/>
      <c r="G12" s="4"/>
      <c r="H12" s="4"/>
      <c r="I12" s="4"/>
    </row>
    <row r="13" spans="1:9" ht="23.25">
      <c r="A13" s="4"/>
      <c r="B13" s="4"/>
      <c r="C13" s="4"/>
      <c r="D13" s="4"/>
      <c r="E13" s="4"/>
      <c r="F13" s="4"/>
      <c r="G13" s="4"/>
      <c r="H13" s="4"/>
      <c r="I13" s="4"/>
    </row>
    <row r="14" spans="1:9" ht="23.25">
      <c r="A14" s="4"/>
      <c r="B14" s="4"/>
      <c r="C14" s="4"/>
      <c r="D14" s="4"/>
      <c r="E14" s="4"/>
      <c r="F14" s="4"/>
      <c r="G14" s="4"/>
      <c r="H14" s="4"/>
      <c r="I14" s="4"/>
    </row>
    <row r="15" spans="1:9" ht="23.25">
      <c r="A15" s="4"/>
      <c r="B15" s="4"/>
      <c r="C15" s="4"/>
      <c r="D15" s="4"/>
      <c r="E15" s="4"/>
      <c r="F15" s="4"/>
      <c r="G15" s="4"/>
      <c r="H15" s="4"/>
      <c r="I15" s="4"/>
    </row>
    <row r="16" spans="1:9" ht="23.25">
      <c r="A16" s="4"/>
      <c r="B16" s="4"/>
      <c r="C16" s="4"/>
      <c r="D16" s="4"/>
      <c r="E16" s="4"/>
      <c r="F16" s="4"/>
      <c r="G16" s="4"/>
      <c r="H16" s="4"/>
      <c r="I16" s="4"/>
    </row>
    <row r="17" spans="1:9" ht="23.25">
      <c r="A17" s="4"/>
      <c r="B17" s="4"/>
      <c r="C17" s="4"/>
      <c r="D17" s="4"/>
      <c r="E17" s="4"/>
      <c r="F17" s="4"/>
      <c r="G17" s="4"/>
      <c r="H17" s="4"/>
      <c r="I17" s="4"/>
    </row>
    <row r="18" spans="1:9" ht="23.25">
      <c r="A18" s="4"/>
      <c r="B18" s="4"/>
      <c r="C18" s="4"/>
      <c r="D18" s="4"/>
      <c r="E18" s="4"/>
      <c r="F18" s="4"/>
      <c r="G18" s="4"/>
      <c r="H18" s="4"/>
      <c r="I18" s="4"/>
    </row>
    <row r="19" spans="1:9" ht="23.25">
      <c r="A19" s="4"/>
      <c r="B19" s="4"/>
      <c r="C19" s="4"/>
      <c r="D19" s="4"/>
      <c r="E19" s="4"/>
      <c r="F19" s="4"/>
      <c r="G19" s="4"/>
      <c r="H19" s="4"/>
      <c r="I19" s="4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Richard Gonzalez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