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20115" windowHeight="97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47" i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46"/>
  <c r="A45"/>
  <c r="C45" s="1"/>
  <c r="B45" l="1"/>
  <c r="B46" l="1"/>
  <c r="C46"/>
  <c r="D45"/>
  <c r="E45"/>
  <c r="D46" l="1"/>
  <c r="E46"/>
  <c r="C47"/>
  <c r="B47"/>
  <c r="D47" l="1"/>
  <c r="E47"/>
  <c r="C48"/>
  <c r="B48"/>
  <c r="C49" l="1"/>
  <c r="B49"/>
  <c r="E48"/>
  <c r="D48"/>
  <c r="B50" l="1"/>
  <c r="C50"/>
  <c r="E49"/>
  <c r="D49"/>
  <c r="E50" l="1"/>
  <c r="D50"/>
  <c r="B51"/>
  <c r="C51"/>
  <c r="B52" l="1"/>
  <c r="C52"/>
  <c r="E51"/>
  <c r="D51"/>
  <c r="B53" l="1"/>
  <c r="C53"/>
  <c r="D52"/>
  <c r="E52"/>
  <c r="B54" l="1"/>
  <c r="C54"/>
  <c r="E53"/>
  <c r="D53"/>
  <c r="C55" l="1"/>
  <c r="B55"/>
  <c r="D54"/>
  <c r="E54"/>
  <c r="B56" l="1"/>
  <c r="C56"/>
  <c r="E55"/>
  <c r="D55"/>
  <c r="C57" l="1"/>
  <c r="B57"/>
  <c r="D56"/>
  <c r="E56"/>
  <c r="B58" l="1"/>
  <c r="C58"/>
  <c r="E57"/>
  <c r="D57"/>
  <c r="B59" l="1"/>
  <c r="C59"/>
  <c r="E58"/>
  <c r="D58"/>
  <c r="B60" l="1"/>
  <c r="C60"/>
  <c r="E59"/>
  <c r="D59"/>
  <c r="B61" l="1"/>
  <c r="C61"/>
  <c r="D60"/>
  <c r="E60"/>
  <c r="B62" l="1"/>
  <c r="C62"/>
  <c r="D61"/>
  <c r="E61"/>
  <c r="E62" l="1"/>
  <c r="D62"/>
  <c r="C63"/>
  <c r="B63"/>
  <c r="C64" l="1"/>
  <c r="B64"/>
  <c r="E63"/>
  <c r="D63"/>
  <c r="C65" l="1"/>
  <c r="B65"/>
  <c r="D64"/>
  <c r="E64"/>
  <c r="E65" l="1"/>
  <c r="D65"/>
  <c r="B66"/>
  <c r="C66"/>
  <c r="B67" l="1"/>
  <c r="C67"/>
  <c r="D66"/>
  <c r="E66"/>
  <c r="B68" l="1"/>
  <c r="C68"/>
  <c r="E67"/>
  <c r="D67"/>
  <c r="B69" l="1"/>
  <c r="C69"/>
  <c r="D68"/>
  <c r="E68"/>
  <c r="C70" l="1"/>
  <c r="B70"/>
  <c r="D69"/>
  <c r="E69"/>
  <c r="C71" l="1"/>
  <c r="B71"/>
  <c r="D70"/>
  <c r="E70"/>
  <c r="C72" l="1"/>
  <c r="B72"/>
  <c r="D71"/>
  <c r="E71"/>
  <c r="B73" l="1"/>
  <c r="C73"/>
  <c r="D72"/>
  <c r="E72"/>
  <c r="C74" l="1"/>
  <c r="B74"/>
  <c r="E73"/>
  <c r="D73"/>
  <c r="B75" l="1"/>
  <c r="C75"/>
  <c r="E74"/>
  <c r="D74"/>
  <c r="B76" l="1"/>
  <c r="C76"/>
  <c r="E75"/>
  <c r="D75"/>
  <c r="B77" l="1"/>
  <c r="C77"/>
  <c r="D76"/>
  <c r="E76"/>
  <c r="B78" l="1"/>
  <c r="C78"/>
  <c r="D77"/>
  <c r="E77"/>
  <c r="D78" l="1"/>
  <c r="E78"/>
  <c r="C79"/>
  <c r="B79"/>
  <c r="C80" l="1"/>
  <c r="B80"/>
  <c r="E79"/>
  <c r="D79"/>
  <c r="D80" l="1"/>
  <c r="E80"/>
  <c r="C81"/>
  <c r="B81"/>
  <c r="C82" l="1"/>
  <c r="B82"/>
  <c r="E81"/>
  <c r="D81"/>
  <c r="B83" l="1"/>
  <c r="C83"/>
  <c r="E82"/>
  <c r="D82"/>
  <c r="B84" l="1"/>
  <c r="C84"/>
  <c r="E83"/>
  <c r="D83"/>
  <c r="B85" l="1"/>
  <c r="C85"/>
  <c r="D84"/>
  <c r="E84"/>
  <c r="C86" l="1"/>
  <c r="B86"/>
  <c r="D85"/>
  <c r="E85"/>
  <c r="C87" l="1"/>
  <c r="B87"/>
  <c r="E86"/>
  <c r="D86"/>
  <c r="C88" l="1"/>
  <c r="B88"/>
  <c r="E87"/>
  <c r="D87"/>
  <c r="C89" l="1"/>
  <c r="B89"/>
  <c r="E88"/>
  <c r="D88"/>
  <c r="B90" l="1"/>
  <c r="C90"/>
  <c r="E89"/>
  <c r="D89"/>
  <c r="B91" l="1"/>
  <c r="C91"/>
  <c r="D90"/>
  <c r="E90"/>
  <c r="B92" l="1"/>
  <c r="C92"/>
  <c r="D91"/>
  <c r="E91"/>
  <c r="C93" l="1"/>
  <c r="B93"/>
  <c r="D92"/>
  <c r="E92"/>
  <c r="C94" l="1"/>
  <c r="B94"/>
  <c r="D93"/>
  <c r="E93"/>
  <c r="C95" l="1"/>
  <c r="B95"/>
  <c r="D94"/>
  <c r="E94"/>
  <c r="E95" l="1"/>
  <c r="D95"/>
</calcChain>
</file>

<file path=xl/sharedStrings.xml><?xml version="1.0" encoding="utf-8"?>
<sst xmlns="http://schemas.openxmlformats.org/spreadsheetml/2006/main" count="122" uniqueCount="69">
  <si>
    <t>------------------------------------------------------------------------------</t>
  </si>
  <si>
    <t>-------------+----------------------------------------------------------------</t>
  </si>
  <si>
    <t>.</t>
  </si>
  <si>
    <t>reg</t>
  </si>
  <si>
    <t>eu_support</t>
  </si>
  <si>
    <t>leftright</t>
  </si>
  <si>
    <t>GENGOV06</t>
  </si>
  <si>
    <t>lrGS</t>
  </si>
  <si>
    <t>Source</t>
  </si>
  <si>
    <t>|</t>
  </si>
  <si>
    <t>SS</t>
  </si>
  <si>
    <t>df</t>
  </si>
  <si>
    <t>MS</t>
  </si>
  <si>
    <t>Number</t>
  </si>
  <si>
    <t>of</t>
  </si>
  <si>
    <t>obs</t>
  </si>
  <si>
    <t>=</t>
  </si>
  <si>
    <t>-------------+------------------------------</t>
  </si>
  <si>
    <t>F(</t>
  </si>
  <si>
    <t>3,</t>
  </si>
  <si>
    <t>8532)</t>
  </si>
  <si>
    <t>Model</t>
  </si>
  <si>
    <t>Prob</t>
  </si>
  <si>
    <t>&gt;</t>
  </si>
  <si>
    <t>F</t>
  </si>
  <si>
    <t>Residual</t>
  </si>
  <si>
    <t>R-squared</t>
  </si>
  <si>
    <t>Adj</t>
  </si>
  <si>
    <t>Total</t>
  </si>
  <si>
    <t>Root</t>
  </si>
  <si>
    <t>MSE</t>
  </si>
  <si>
    <t>Coef.</t>
  </si>
  <si>
    <t>Std.</t>
  </si>
  <si>
    <t>Err.</t>
  </si>
  <si>
    <t>t</t>
  </si>
  <si>
    <t>P&gt;|t|</t>
  </si>
  <si>
    <t>[95%</t>
  </si>
  <si>
    <t>Conf.</t>
  </si>
  <si>
    <t>Interval]</t>
  </si>
  <si>
    <t>_cons</t>
  </si>
  <si>
    <t>-------------+------------------------------------------------</t>
  </si>
  <si>
    <t>vce</t>
  </si>
  <si>
    <t>Covariance</t>
  </si>
  <si>
    <t>matrix</t>
  </si>
  <si>
    <t>coefficients</t>
  </si>
  <si>
    <t>regress</t>
  </si>
  <si>
    <t>model</t>
  </si>
  <si>
    <t>e(V)</t>
  </si>
  <si>
    <t>---------+------------------------------</t>
  </si>
  <si>
    <t>----------------------------------------</t>
  </si>
  <si>
    <t>tabstat</t>
  </si>
  <si>
    <t>lrGS,</t>
  </si>
  <si>
    <t>statistics(mean</t>
  </si>
  <si>
    <t>max</t>
  </si>
  <si>
    <t>min</t>
  </si>
  <si>
    <t>median</t>
  </si>
  <si>
    <t>iqr</t>
  </si>
  <si>
    <t>skewness</t>
  </si>
  <si>
    <t>sd)</t>
  </si>
  <si>
    <t>stats</t>
  </si>
  <si>
    <t>leftri~t</t>
  </si>
  <si>
    <t>mean</t>
  </si>
  <si>
    <t>p50</t>
  </si>
  <si>
    <t>sd</t>
  </si>
  <si>
    <t>dEUsup/dLR</t>
  </si>
  <si>
    <t>GovSize</t>
  </si>
  <si>
    <t>s.e.</t>
  </si>
  <si>
    <t>lower</t>
  </si>
  <si>
    <t>upper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</si>
</sst>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Sheet1!$B$44</c:f>
              <c:strCache>
                <c:ptCount val="1"/>
                <c:pt idx="0">
                  <c:v>dEUsup/dLR</c:v>
                </c:pt>
              </c:strCache>
            </c:strRef>
          </c:tx>
          <c:marker>
            <c:symbol val="none"/>
          </c:marker>
          <c:val>
            <c:numRef>
              <c:f>Sheet1!$B$45:$B$95</c:f>
              <c:numCache>
                <c:formatCode>General</c:formatCode>
                <c:ptCount val="51"/>
                <c:pt idx="0">
                  <c:v>0.15474668999999999</c:v>
                </c:pt>
                <c:pt idx="1">
                  <c:v>0.15001554959999999</c:v>
                </c:pt>
                <c:pt idx="2">
                  <c:v>0.14528440920000002</c:v>
                </c:pt>
                <c:pt idx="3">
                  <c:v>0.14055326880000002</c:v>
                </c:pt>
                <c:pt idx="4">
                  <c:v>0.13582212840000002</c:v>
                </c:pt>
                <c:pt idx="5">
                  <c:v>0.13109098800000002</c:v>
                </c:pt>
                <c:pt idx="6">
                  <c:v>0.12635984760000002</c:v>
                </c:pt>
                <c:pt idx="7">
                  <c:v>0.12162870720000005</c:v>
                </c:pt>
                <c:pt idx="8">
                  <c:v>0.11689756680000005</c:v>
                </c:pt>
                <c:pt idx="9">
                  <c:v>0.11216642640000005</c:v>
                </c:pt>
                <c:pt idx="10">
                  <c:v>0.10743528600000005</c:v>
                </c:pt>
                <c:pt idx="11">
                  <c:v>0.10270414560000005</c:v>
                </c:pt>
                <c:pt idx="12">
                  <c:v>9.7973005200000074E-2</c:v>
                </c:pt>
                <c:pt idx="13">
                  <c:v>9.3241864800000074E-2</c:v>
                </c:pt>
                <c:pt idx="14">
                  <c:v>8.8510724400000074E-2</c:v>
                </c:pt>
                <c:pt idx="15">
                  <c:v>8.3779584000000074E-2</c:v>
                </c:pt>
                <c:pt idx="16">
                  <c:v>7.9048443600000101E-2</c:v>
                </c:pt>
                <c:pt idx="17">
                  <c:v>7.4317303200000101E-2</c:v>
                </c:pt>
                <c:pt idx="18">
                  <c:v>6.9586162800000101E-2</c:v>
                </c:pt>
                <c:pt idx="19">
                  <c:v>6.4855022400000073E-2</c:v>
                </c:pt>
                <c:pt idx="20">
                  <c:v>6.0123882000000073E-2</c:v>
                </c:pt>
                <c:pt idx="21">
                  <c:v>5.5392741600000017E-2</c:v>
                </c:pt>
                <c:pt idx="22">
                  <c:v>5.0661601200000017E-2</c:v>
                </c:pt>
                <c:pt idx="23">
                  <c:v>4.5930460800000017E-2</c:v>
                </c:pt>
                <c:pt idx="24">
                  <c:v>4.1199320399999961E-2</c:v>
                </c:pt>
                <c:pt idx="25">
                  <c:v>3.6468179999999961E-2</c:v>
                </c:pt>
                <c:pt idx="26">
                  <c:v>3.1737039599999961E-2</c:v>
                </c:pt>
                <c:pt idx="27">
                  <c:v>2.7005899199999905E-2</c:v>
                </c:pt>
                <c:pt idx="28">
                  <c:v>2.2274758799999905E-2</c:v>
                </c:pt>
                <c:pt idx="29">
                  <c:v>1.754361839999985E-2</c:v>
                </c:pt>
                <c:pt idx="30">
                  <c:v>1.2812477999999849E-2</c:v>
                </c:pt>
                <c:pt idx="31">
                  <c:v>8.0813375999998494E-3</c:v>
                </c:pt>
                <c:pt idx="32">
                  <c:v>3.3501971999997937E-3</c:v>
                </c:pt>
                <c:pt idx="33">
                  <c:v>-1.3809432000002064E-3</c:v>
                </c:pt>
                <c:pt idx="34">
                  <c:v>-6.1120836000002066E-3</c:v>
                </c:pt>
                <c:pt idx="35">
                  <c:v>-1.0843224000000262E-2</c:v>
                </c:pt>
                <c:pt idx="36">
                  <c:v>-1.5574364400000262E-2</c:v>
                </c:pt>
                <c:pt idx="37">
                  <c:v>-2.0305504800000318E-2</c:v>
                </c:pt>
                <c:pt idx="38">
                  <c:v>-2.5036645200000318E-2</c:v>
                </c:pt>
                <c:pt idx="39">
                  <c:v>-2.9767785600000318E-2</c:v>
                </c:pt>
                <c:pt idx="40">
                  <c:v>-3.4498926000000374E-2</c:v>
                </c:pt>
                <c:pt idx="41">
                  <c:v>-3.9230066400000374E-2</c:v>
                </c:pt>
                <c:pt idx="42">
                  <c:v>-4.3961206800000374E-2</c:v>
                </c:pt>
                <c:pt idx="43">
                  <c:v>-4.869234720000043E-2</c:v>
                </c:pt>
                <c:pt idx="44">
                  <c:v>-5.342348760000043E-2</c:v>
                </c:pt>
                <c:pt idx="45">
                  <c:v>-5.8154628000000486E-2</c:v>
                </c:pt>
                <c:pt idx="46">
                  <c:v>-6.2885768400000486E-2</c:v>
                </c:pt>
                <c:pt idx="47">
                  <c:v>-6.7616908800000486E-2</c:v>
                </c:pt>
                <c:pt idx="48">
                  <c:v>-7.2348049200000542E-2</c:v>
                </c:pt>
                <c:pt idx="49">
                  <c:v>-7.7079189600000542E-2</c:v>
                </c:pt>
                <c:pt idx="50">
                  <c:v>-8.1810330000000542E-2</c:v>
                </c:pt>
              </c:numCache>
            </c:numRef>
          </c:val>
        </c:ser>
        <c:ser>
          <c:idx val="2"/>
          <c:order val="1"/>
          <c:tx>
            <c:strRef>
              <c:f>Sheet1!$D$44</c:f>
              <c:strCache>
                <c:ptCount val="1"/>
                <c:pt idx="0">
                  <c:v>lower</c:v>
                </c:pt>
              </c:strCache>
            </c:strRef>
          </c:tx>
          <c:marker>
            <c:symbol val="none"/>
          </c:marker>
          <c:val>
            <c:numRef>
              <c:f>Sheet1!$D$45:$D$95</c:f>
              <c:numCache>
                <c:formatCode>General</c:formatCode>
                <c:ptCount val="51"/>
                <c:pt idx="0">
                  <c:v>8.1535955360859239E-2</c:v>
                </c:pt>
                <c:pt idx="1">
                  <c:v>7.8655520960635328E-2</c:v>
                </c:pt>
                <c:pt idx="2">
                  <c:v>7.5768750714131736E-2</c:v>
                </c:pt>
                <c:pt idx="3">
                  <c:v>7.287512662439459E-2</c:v>
                </c:pt>
                <c:pt idx="4">
                  <c:v>6.9974074911201153E-2</c:v>
                </c:pt>
                <c:pt idx="5">
                  <c:v>6.7064958648722667E-2</c:v>
                </c:pt>
                <c:pt idx="6">
                  <c:v>6.4147069274143126E-2</c:v>
                </c:pt>
                <c:pt idx="7">
                  <c:v>6.1219616775971521E-2</c:v>
                </c:pt>
                <c:pt idx="8">
                  <c:v>5.8281718337324366E-2</c:v>
                </c:pt>
                <c:pt idx="9">
                  <c:v>5.5332385170777869E-2</c:v>
                </c:pt>
                <c:pt idx="10">
                  <c:v>5.2370507237208673E-2</c:v>
                </c:pt>
                <c:pt idx="11">
                  <c:v>4.9394835491445341E-2</c:v>
                </c:pt>
                <c:pt idx="12">
                  <c:v>4.6403961243285004E-2</c:v>
                </c:pt>
                <c:pt idx="13">
                  <c:v>4.3396292165373516E-2</c:v>
                </c:pt>
                <c:pt idx="14">
                  <c:v>4.0370024423340867E-2</c:v>
                </c:pt>
                <c:pt idx="15">
                  <c:v>3.7323110355132638E-2</c:v>
                </c:pt>
                <c:pt idx="16">
                  <c:v>3.4253221096986732E-2</c:v>
                </c:pt>
                <c:pt idx="17">
                  <c:v>3.1157703561248272E-2</c:v>
                </c:pt>
                <c:pt idx="18">
                  <c:v>2.8033531244767831E-2</c:v>
                </c:pt>
                <c:pt idx="19">
                  <c:v>2.4877248529296854E-2</c:v>
                </c:pt>
                <c:pt idx="20">
                  <c:v>2.1684908490631427E-2</c:v>
                </c:pt>
                <c:pt idx="21">
                  <c:v>1.8452004851046692E-2</c:v>
                </c:pt>
                <c:pt idx="22">
                  <c:v>1.5173399710467488E-2</c:v>
                </c:pt>
                <c:pt idx="23">
                  <c:v>1.1843250226641129E-2</c:v>
                </c:pt>
                <c:pt idx="24">
                  <c:v>8.454939650197564E-3</c:v>
                </c:pt>
                <c:pt idx="25">
                  <c:v>5.0010211989864398E-3</c:v>
                </c:pt>
                <c:pt idx="26">
                  <c:v>1.4731872075327765E-3</c:v>
                </c:pt>
                <c:pt idx="27">
                  <c:v>-2.1377194250533881E-3</c:v>
                </c:pt>
                <c:pt idx="28">
                  <c:v>-5.8416299758851931E-3</c:v>
                </c:pt>
                <c:pt idx="29">
                  <c:v>-9.6490864183066162E-3</c:v>
                </c:pt>
                <c:pt idx="30">
                  <c:v>-1.3570966414614478E-2</c:v>
                </c:pt>
                <c:pt idx="31">
                  <c:v>-1.7618081641049145E-2</c:v>
                </c:pt>
                <c:pt idx="32">
                  <c:v>-2.18006522047424E-2</c:v>
                </c:pt>
                <c:pt idx="33">
                  <c:v>-2.6127687804846752E-2</c:v>
                </c:pt>
                <c:pt idx="34">
                  <c:v>-3.0606339612372881E-2</c:v>
                </c:pt>
                <c:pt idx="35">
                  <c:v>-3.5241315174648763E-2</c:v>
                </c:pt>
                <c:pt idx="36">
                  <c:v>-4.003445832128219E-2</c:v>
                </c:pt>
                <c:pt idx="37">
                  <c:v>-4.4984576958695247E-2</c:v>
                </c:pt>
                <c:pt idx="38">
                  <c:v>-5.0087554901942652E-2</c:v>
                </c:pt>
                <c:pt idx="39">
                  <c:v>-5.5336724128619993E-2</c:v>
                </c:pt>
                <c:pt idx="40">
                  <c:v>-6.0723422646656165E-2</c:v>
                </c:pt>
                <c:pt idx="41">
                  <c:v>-6.6237637515619965E-2</c:v>
                </c:pt>
                <c:pt idx="42">
                  <c:v>-7.1868636582491943E-2</c:v>
                </c:pt>
                <c:pt idx="43">
                  <c:v>-7.7605517950867786E-2</c:v>
                </c:pt>
                <c:pt idx="44">
                  <c:v>-8.3437639511683648E-2</c:v>
                </c:pt>
                <c:pt idx="45">
                  <c:v>-8.9354920520921449E-2</c:v>
                </c:pt>
                <c:pt idx="46">
                  <c:v>-9.5348027380378647E-2</c:v>
                </c:pt>
                <c:pt idx="47">
                  <c:v>-0.10140846586876999</c:v>
                </c:pt>
                <c:pt idx="48">
                  <c:v>-0.10752860443239197</c:v>
                </c:pt>
                <c:pt idx="49">
                  <c:v>-0.11370165087844869</c:v>
                </c:pt>
                <c:pt idx="50">
                  <c:v>-0.11992160051186079</c:v>
                </c:pt>
              </c:numCache>
            </c:numRef>
          </c:val>
        </c:ser>
        <c:ser>
          <c:idx val="3"/>
          <c:order val="2"/>
          <c:tx>
            <c:strRef>
              <c:f>Sheet1!$E$44</c:f>
              <c:strCache>
                <c:ptCount val="1"/>
                <c:pt idx="0">
                  <c:v>upper</c:v>
                </c:pt>
              </c:strCache>
            </c:strRef>
          </c:tx>
          <c:marker>
            <c:symbol val="none"/>
          </c:marker>
          <c:val>
            <c:numRef>
              <c:f>Sheet1!$E$45:$E$95</c:f>
              <c:numCache>
                <c:formatCode>General</c:formatCode>
                <c:ptCount val="51"/>
                <c:pt idx="0">
                  <c:v>0.22795742463914076</c:v>
                </c:pt>
                <c:pt idx="1">
                  <c:v>0.22137557823936466</c:v>
                </c:pt>
                <c:pt idx="2">
                  <c:v>0.21480006768586829</c:v>
                </c:pt>
                <c:pt idx="3">
                  <c:v>0.20823141097560544</c:v>
                </c:pt>
                <c:pt idx="4">
                  <c:v>0.20167018188879887</c:v>
                </c:pt>
                <c:pt idx="5">
                  <c:v>0.19511701735127737</c:v>
                </c:pt>
                <c:pt idx="6">
                  <c:v>0.18857262592585691</c:v>
                </c:pt>
                <c:pt idx="7">
                  <c:v>0.18203779762402858</c:v>
                </c:pt>
                <c:pt idx="8">
                  <c:v>0.17551341526267572</c:v>
                </c:pt>
                <c:pt idx="9">
                  <c:v>0.16900046762922222</c:v>
                </c:pt>
                <c:pt idx="10">
                  <c:v>0.16250006476279141</c:v>
                </c:pt>
                <c:pt idx="11">
                  <c:v>0.15601345570855474</c:v>
                </c:pt>
                <c:pt idx="12">
                  <c:v>0.14954204915671515</c:v>
                </c:pt>
                <c:pt idx="13">
                  <c:v>0.14308743743462662</c:v>
                </c:pt>
                <c:pt idx="14">
                  <c:v>0.13665142437665928</c:v>
                </c:pt>
                <c:pt idx="15">
                  <c:v>0.13023605764486751</c:v>
                </c:pt>
                <c:pt idx="16">
                  <c:v>0.12384366610301348</c:v>
                </c:pt>
                <c:pt idx="17">
                  <c:v>0.11747690283875192</c:v>
                </c:pt>
                <c:pt idx="18">
                  <c:v>0.11113879435523237</c:v>
                </c:pt>
                <c:pt idx="19">
                  <c:v>0.1048327962707033</c:v>
                </c:pt>
                <c:pt idx="20">
                  <c:v>9.8562855509368719E-2</c:v>
                </c:pt>
                <c:pt idx="21">
                  <c:v>9.2333478348953335E-2</c:v>
                </c:pt>
                <c:pt idx="22">
                  <c:v>8.614980268953254E-2</c:v>
                </c:pt>
                <c:pt idx="23">
                  <c:v>8.0017671373358912E-2</c:v>
                </c:pt>
                <c:pt idx="24">
                  <c:v>7.3943701149802366E-2</c:v>
                </c:pt>
                <c:pt idx="25">
                  <c:v>6.793533880101349E-2</c:v>
                </c:pt>
                <c:pt idx="26">
                  <c:v>6.2000891992467146E-2</c:v>
                </c:pt>
                <c:pt idx="27">
                  <c:v>5.6149517825053202E-2</c:v>
                </c:pt>
                <c:pt idx="28">
                  <c:v>5.0391147575885004E-2</c:v>
                </c:pt>
                <c:pt idx="29">
                  <c:v>4.4736323218306312E-2</c:v>
                </c:pt>
                <c:pt idx="30">
                  <c:v>3.9195922414614177E-2</c:v>
                </c:pt>
                <c:pt idx="31">
                  <c:v>3.3780756841048844E-2</c:v>
                </c:pt>
                <c:pt idx="32">
                  <c:v>2.8501046604741988E-2</c:v>
                </c:pt>
                <c:pt idx="33">
                  <c:v>2.3365801404846339E-2</c:v>
                </c:pt>
                <c:pt idx="34">
                  <c:v>1.8382172412372468E-2</c:v>
                </c:pt>
                <c:pt idx="35">
                  <c:v>1.3554867174648235E-2</c:v>
                </c:pt>
                <c:pt idx="36">
                  <c:v>8.8857295212816621E-3</c:v>
                </c:pt>
                <c:pt idx="37">
                  <c:v>4.3735673586946071E-3</c:v>
                </c:pt>
                <c:pt idx="38">
                  <c:v>1.4264501942012203E-5</c:v>
                </c:pt>
                <c:pt idx="39">
                  <c:v>-4.1988470713806465E-3</c:v>
                </c:pt>
                <c:pt idx="40">
                  <c:v>-8.2744293533445826E-3</c:v>
                </c:pt>
                <c:pt idx="41">
                  <c:v>-1.2222495284380786E-2</c:v>
                </c:pt>
                <c:pt idx="42">
                  <c:v>-1.6053777017508805E-2</c:v>
                </c:pt>
                <c:pt idx="43">
                  <c:v>-1.977917644913308E-2</c:v>
                </c:pt>
                <c:pt idx="44">
                  <c:v>-2.3409335688317205E-2</c:v>
                </c:pt>
                <c:pt idx="45">
                  <c:v>-2.6954335479079515E-2</c:v>
                </c:pt>
                <c:pt idx="46">
                  <c:v>-3.0423509419622331E-2</c:v>
                </c:pt>
                <c:pt idx="47">
                  <c:v>-3.3825351731230982E-2</c:v>
                </c:pt>
                <c:pt idx="48">
                  <c:v>-3.7167493967609114E-2</c:v>
                </c:pt>
                <c:pt idx="49">
                  <c:v>-4.04567283215524E-2</c:v>
                </c:pt>
                <c:pt idx="50">
                  <c:v>-4.3699059488140284E-2</c:v>
                </c:pt>
              </c:numCache>
            </c:numRef>
          </c:val>
        </c:ser>
        <c:marker val="1"/>
        <c:axId val="96242304"/>
        <c:axId val="96260864"/>
      </c:lineChart>
      <c:catAx>
        <c:axId val="96242304"/>
        <c:scaling>
          <c:orientation val="minMax"/>
        </c:scaling>
        <c:axPos val="b"/>
        <c:tickLblPos val="nextTo"/>
        <c:crossAx val="96260864"/>
        <c:crosses val="autoZero"/>
        <c:auto val="1"/>
        <c:lblAlgn val="ctr"/>
        <c:lblOffset val="100"/>
      </c:catAx>
      <c:valAx>
        <c:axId val="96260864"/>
        <c:scaling>
          <c:orientation val="minMax"/>
        </c:scaling>
        <c:axPos val="l"/>
        <c:majorGridlines/>
        <c:numFmt formatCode="General" sourceLinked="1"/>
        <c:tickLblPos val="nextTo"/>
        <c:crossAx val="9624230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361950</xdr:colOff>
      <xdr:row>73</xdr:row>
      <xdr:rowOff>28575</xdr:rowOff>
    </xdr:from>
    <xdr:to>
      <xdr:col>16</xdr:col>
      <xdr:colOff>57150</xdr:colOff>
      <xdr:row>87</xdr:row>
      <xdr:rowOff>104775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5"/>
  <sheetViews>
    <sheetView tabSelected="1" topLeftCell="A60" workbookViewId="0">
      <selection activeCell="G85" sqref="G85"/>
    </sheetView>
  </sheetViews>
  <sheetFormatPr defaultRowHeight="15"/>
  <sheetData>
    <row r="1" spans="1:11">
      <c r="A1" t="s">
        <v>2</v>
      </c>
      <c r="B1" t="s">
        <v>3</v>
      </c>
      <c r="C1" t="s">
        <v>4</v>
      </c>
      <c r="D1" t="s">
        <v>5</v>
      </c>
      <c r="E1" t="s">
        <v>6</v>
      </c>
      <c r="F1" t="s">
        <v>7</v>
      </c>
    </row>
    <row r="3" spans="1:11">
      <c r="B3" t="s">
        <v>8</v>
      </c>
      <c r="C3" t="s">
        <v>9</v>
      </c>
      <c r="D3" t="s">
        <v>10</v>
      </c>
      <c r="E3" t="s">
        <v>11</v>
      </c>
      <c r="F3" t="s">
        <v>12</v>
      </c>
      <c r="G3" t="s">
        <v>13</v>
      </c>
      <c r="H3" t="s">
        <v>14</v>
      </c>
      <c r="I3" t="s">
        <v>15</v>
      </c>
      <c r="J3" t="s">
        <v>16</v>
      </c>
      <c r="K3">
        <v>8536</v>
      </c>
    </row>
    <row r="4" spans="1:11">
      <c r="A4" t="s">
        <v>17</v>
      </c>
      <c r="B4" t="s">
        <v>18</v>
      </c>
      <c r="C4" t="s">
        <v>19</v>
      </c>
      <c r="D4" t="s">
        <v>20</v>
      </c>
      <c r="E4" t="s">
        <v>16</v>
      </c>
      <c r="F4">
        <v>8.42</v>
      </c>
    </row>
    <row r="5" spans="1:11">
      <c r="B5" t="s">
        <v>21</v>
      </c>
      <c r="C5" t="s">
        <v>9</v>
      </c>
      <c r="D5">
        <v>183.36307199999999</v>
      </c>
      <c r="E5">
        <v>3</v>
      </c>
      <c r="F5">
        <v>61.121023899999997</v>
      </c>
      <c r="G5" t="s">
        <v>22</v>
      </c>
      <c r="H5" t="s">
        <v>23</v>
      </c>
      <c r="I5" t="s">
        <v>24</v>
      </c>
      <c r="J5" t="s">
        <v>16</v>
      </c>
      <c r="K5">
        <v>0</v>
      </c>
    </row>
    <row r="6" spans="1:11">
      <c r="B6" t="s">
        <v>25</v>
      </c>
      <c r="C6" t="s">
        <v>9</v>
      </c>
      <c r="D6">
        <v>61910.195899999999</v>
      </c>
      <c r="E6">
        <v>8532</v>
      </c>
      <c r="F6">
        <v>7.2562348600000002</v>
      </c>
      <c r="G6" t="s">
        <v>26</v>
      </c>
      <c r="H6" t="s">
        <v>16</v>
      </c>
      <c r="I6">
        <v>3.0000000000000001E-3</v>
      </c>
    </row>
    <row r="7" spans="1:11">
      <c r="A7" t="s">
        <v>17</v>
      </c>
      <c r="B7" t="s">
        <v>27</v>
      </c>
      <c r="C7" t="s">
        <v>26</v>
      </c>
      <c r="D7" t="s">
        <v>16</v>
      </c>
      <c r="E7">
        <v>2.5999999999999999E-3</v>
      </c>
    </row>
    <row r="8" spans="1:11">
      <c r="B8" t="s">
        <v>28</v>
      </c>
      <c r="C8" t="s">
        <v>9</v>
      </c>
      <c r="D8">
        <v>62093.558900000004</v>
      </c>
      <c r="E8">
        <v>8535</v>
      </c>
      <c r="F8">
        <v>7.2751680099999998</v>
      </c>
      <c r="G8" t="s">
        <v>29</v>
      </c>
      <c r="H8" t="s">
        <v>30</v>
      </c>
      <c r="I8" t="s">
        <v>16</v>
      </c>
      <c r="J8">
        <v>2.6937000000000002</v>
      </c>
    </row>
    <row r="10" spans="1:11">
      <c r="A10" t="s">
        <v>0</v>
      </c>
    </row>
    <row r="11" spans="1:11">
      <c r="B11" t="s">
        <v>4</v>
      </c>
      <c r="C11" t="s">
        <v>9</v>
      </c>
      <c r="D11" t="s">
        <v>31</v>
      </c>
      <c r="E11" t="s">
        <v>32</v>
      </c>
      <c r="F11" t="s">
        <v>33</v>
      </c>
      <c r="G11" t="s">
        <v>34</v>
      </c>
      <c r="H11" t="s">
        <v>35</v>
      </c>
      <c r="I11" t="s">
        <v>36</v>
      </c>
      <c r="J11" t="s">
        <v>37</v>
      </c>
      <c r="K11" t="s">
        <v>38</v>
      </c>
    </row>
    <row r="12" spans="1:11">
      <c r="A12" t="s">
        <v>1</v>
      </c>
    </row>
    <row r="13" spans="1:11">
      <c r="B13" t="s">
        <v>5</v>
      </c>
      <c r="C13" t="s">
        <v>9</v>
      </c>
      <c r="D13">
        <v>0.31021969999999999</v>
      </c>
      <c r="E13">
        <v>6.92995E-2</v>
      </c>
      <c r="F13">
        <v>4.4800000000000004</v>
      </c>
      <c r="G13">
        <v>0</v>
      </c>
      <c r="H13">
        <v>0.1743759</v>
      </c>
      <c r="I13">
        <v>0.4460636</v>
      </c>
    </row>
    <row r="14" spans="1:11">
      <c r="B14" t="s">
        <v>6</v>
      </c>
      <c r="C14" t="s">
        <v>9</v>
      </c>
      <c r="D14">
        <v>3.1035299999999998E-2</v>
      </c>
      <c r="E14">
        <v>8.5924E-3</v>
      </c>
      <c r="F14">
        <v>3.61</v>
      </c>
      <c r="G14">
        <v>0</v>
      </c>
      <c r="H14">
        <v>1.4192099999999999E-2</v>
      </c>
      <c r="I14">
        <v>4.7878499999999997E-2</v>
      </c>
    </row>
    <row r="15" spans="1:11">
      <c r="B15" t="s">
        <v>7</v>
      </c>
      <c r="C15" t="s">
        <v>9</v>
      </c>
      <c r="D15">
        <v>-7.4389E-3</v>
      </c>
      <c r="E15">
        <v>1.5770000000000001E-3</v>
      </c>
      <c r="F15">
        <v>-4.72</v>
      </c>
      <c r="G15">
        <v>0</v>
      </c>
      <c r="H15">
        <v>-1.05302E-2</v>
      </c>
      <c r="I15">
        <v>-4.3474999999999998E-3</v>
      </c>
    </row>
    <row r="16" spans="1:11">
      <c r="B16" t="s">
        <v>39</v>
      </c>
      <c r="C16" t="s">
        <v>9</v>
      </c>
      <c r="D16">
        <v>5.3262159999999996</v>
      </c>
      <c r="E16">
        <v>0.37648110000000001</v>
      </c>
      <c r="F16">
        <v>14.15</v>
      </c>
      <c r="G16">
        <v>0</v>
      </c>
      <c r="H16">
        <v>4.588222</v>
      </c>
      <c r="I16">
        <v>6.0642100000000001</v>
      </c>
    </row>
    <row r="17" spans="1:12">
      <c r="A17" t="s">
        <v>0</v>
      </c>
    </row>
    <row r="19" spans="1:12">
      <c r="A19" t="s">
        <v>2</v>
      </c>
      <c r="B19" t="s">
        <v>41</v>
      </c>
    </row>
    <row r="21" spans="1:12">
      <c r="A21" t="s">
        <v>42</v>
      </c>
      <c r="B21" t="s">
        <v>43</v>
      </c>
      <c r="C21" t="s">
        <v>14</v>
      </c>
      <c r="D21" t="s">
        <v>44</v>
      </c>
      <c r="E21" t="s">
        <v>14</v>
      </c>
      <c r="F21" t="s">
        <v>45</v>
      </c>
      <c r="G21" t="s">
        <v>46</v>
      </c>
    </row>
    <row r="23" spans="1:12">
      <c r="B23" t="s">
        <v>47</v>
      </c>
      <c r="C23" t="s">
        <v>9</v>
      </c>
      <c r="D23" t="s">
        <v>5</v>
      </c>
      <c r="E23" t="s">
        <v>6</v>
      </c>
      <c r="F23" t="s">
        <v>7</v>
      </c>
      <c r="G23" t="s">
        <v>39</v>
      </c>
    </row>
    <row r="24" spans="1:12">
      <c r="A24" t="s">
        <v>40</v>
      </c>
    </row>
    <row r="25" spans="1:12">
      <c r="B25" t="s">
        <v>5</v>
      </c>
      <c r="C25" t="s">
        <v>9</v>
      </c>
      <c r="D25">
        <v>4.8024299999999999E-3</v>
      </c>
    </row>
    <row r="26" spans="1:12">
      <c r="B26" t="s">
        <v>6</v>
      </c>
      <c r="C26" t="s">
        <v>9</v>
      </c>
      <c r="D26">
        <v>5.2614000000000003E-4</v>
      </c>
      <c r="E26">
        <v>7.3830000000000003E-5</v>
      </c>
    </row>
    <row r="27" spans="1:12">
      <c r="B27" t="s">
        <v>7</v>
      </c>
      <c r="C27" t="s">
        <v>9</v>
      </c>
      <c r="D27">
        <v>-1.0751000000000001E-4</v>
      </c>
      <c r="E27">
        <v>-1.22E-5</v>
      </c>
      <c r="F27" s="1">
        <v>2.4870000000000001E-6</v>
      </c>
    </row>
    <row r="28" spans="1:12">
      <c r="B28" t="s">
        <v>39</v>
      </c>
      <c r="C28" t="s">
        <v>9</v>
      </c>
      <c r="D28">
        <v>-2.346701E-2</v>
      </c>
      <c r="E28">
        <v>-3.18089E-3</v>
      </c>
      <c r="F28">
        <v>5.2616000000000002E-4</v>
      </c>
      <c r="G28">
        <v>0.14173804000000001</v>
      </c>
    </row>
    <row r="30" spans="1:12">
      <c r="A30" t="s">
        <v>2</v>
      </c>
      <c r="B30" t="s">
        <v>50</v>
      </c>
      <c r="C30" t="s">
        <v>5</v>
      </c>
      <c r="D30" t="s">
        <v>6</v>
      </c>
      <c r="E30" t="s">
        <v>51</v>
      </c>
      <c r="F30" t="s">
        <v>52</v>
      </c>
      <c r="G30" t="s">
        <v>53</v>
      </c>
      <c r="H30" t="s">
        <v>54</v>
      </c>
      <c r="I30" t="s">
        <v>55</v>
      </c>
      <c r="J30" t="s">
        <v>56</v>
      </c>
      <c r="K30" t="s">
        <v>57</v>
      </c>
      <c r="L30" t="s">
        <v>58</v>
      </c>
    </row>
    <row r="32" spans="1:12">
      <c r="B32" t="s">
        <v>59</v>
      </c>
      <c r="C32" t="s">
        <v>9</v>
      </c>
      <c r="D32" t="s">
        <v>60</v>
      </c>
      <c r="E32" t="s">
        <v>6</v>
      </c>
      <c r="F32" t="s">
        <v>7</v>
      </c>
    </row>
    <row r="33" spans="1:6">
      <c r="A33" t="s">
        <v>48</v>
      </c>
    </row>
    <row r="34" spans="1:6">
      <c r="B34" t="s">
        <v>61</v>
      </c>
      <c r="C34" t="s">
        <v>9</v>
      </c>
      <c r="D34">
        <v>4.977976</v>
      </c>
      <c r="E34">
        <v>43.277850000000001</v>
      </c>
      <c r="F34">
        <v>215.8879</v>
      </c>
    </row>
    <row r="35" spans="1:6">
      <c r="B35" t="s">
        <v>53</v>
      </c>
      <c r="C35" t="s">
        <v>9</v>
      </c>
      <c r="D35">
        <v>10</v>
      </c>
      <c r="E35">
        <v>52.7</v>
      </c>
      <c r="F35">
        <v>527</v>
      </c>
    </row>
    <row r="36" spans="1:6">
      <c r="B36" t="s">
        <v>54</v>
      </c>
      <c r="C36" t="s">
        <v>9</v>
      </c>
      <c r="D36">
        <v>0</v>
      </c>
      <c r="E36">
        <v>20.9</v>
      </c>
      <c r="F36">
        <v>0</v>
      </c>
    </row>
    <row r="37" spans="1:6">
      <c r="B37" t="s">
        <v>62</v>
      </c>
      <c r="C37" t="s">
        <v>9</v>
      </c>
      <c r="D37">
        <v>5</v>
      </c>
      <c r="E37">
        <v>45.3</v>
      </c>
      <c r="F37">
        <v>219.5</v>
      </c>
    </row>
    <row r="38" spans="1:6">
      <c r="B38" t="s">
        <v>56</v>
      </c>
      <c r="C38" t="s">
        <v>9</v>
      </c>
      <c r="D38">
        <v>2</v>
      </c>
      <c r="E38">
        <v>10.199999999999999</v>
      </c>
      <c r="F38">
        <v>108.4</v>
      </c>
    </row>
    <row r="39" spans="1:6">
      <c r="A39" t="s">
        <v>57</v>
      </c>
      <c r="B39" t="s">
        <v>9</v>
      </c>
      <c r="C39">
        <v>-1.8537100000000001E-2</v>
      </c>
      <c r="D39">
        <v>-1.2223820000000001</v>
      </c>
      <c r="E39">
        <v>0.21638979999999999</v>
      </c>
    </row>
    <row r="40" spans="1:6">
      <c r="B40" t="s">
        <v>63</v>
      </c>
      <c r="C40" t="s">
        <v>9</v>
      </c>
      <c r="D40">
        <v>2.3420920000000001</v>
      </c>
      <c r="E40">
        <v>7.7947389999999999</v>
      </c>
      <c r="F40">
        <v>110.6589</v>
      </c>
    </row>
    <row r="41" spans="1:6">
      <c r="A41" t="s">
        <v>49</v>
      </c>
    </row>
    <row r="43" spans="1:6">
      <c r="D43">
        <v>0.05</v>
      </c>
    </row>
    <row r="44" spans="1:6">
      <c r="A44" t="s">
        <v>65</v>
      </c>
      <c r="B44" t="s">
        <v>64</v>
      </c>
      <c r="C44" t="s">
        <v>66</v>
      </c>
      <c r="D44" t="s">
        <v>67</v>
      </c>
      <c r="E44" t="s">
        <v>68</v>
      </c>
    </row>
    <row r="45" spans="1:6">
      <c r="A45">
        <f>$E$36</f>
        <v>20.9</v>
      </c>
      <c r="B45">
        <f>$D$13+$D$15*$A45</f>
        <v>0.15474668999999999</v>
      </c>
      <c r="C45">
        <f>($D$25+$F$27*$A45^2+2*$D$27*$A45)^0.5</f>
        <v>3.7347804085380985E-2</v>
      </c>
      <c r="D45">
        <f>$B45-TINV($D$43,$E$6)*$C45</f>
        <v>8.1535955360859239E-2</v>
      </c>
      <c r="E45">
        <f>$B45+TINV($D$43,$E$6)*$C45</f>
        <v>0.22795742463914076</v>
      </c>
    </row>
    <row r="46" spans="1:6">
      <c r="A46">
        <f>$A45+($E$35-$E$36)/50</f>
        <v>21.535999999999998</v>
      </c>
      <c r="B46">
        <f t="shared" ref="B46:B95" si="0">$D$13+$D$15*$A46</f>
        <v>0.15001554959999999</v>
      </c>
      <c r="C46">
        <f t="shared" ref="C46:C95" si="1">($D$25+$F$27*$A46^2+2*$D$27*$A46)^0.5</f>
        <v>3.6403682906431326E-2</v>
      </c>
      <c r="D46">
        <f t="shared" ref="D46:D95" si="2">$B46-TINV($D$43,$E$6)*$C46</f>
        <v>7.8655520960635328E-2</v>
      </c>
      <c r="E46">
        <f t="shared" ref="E46:E95" si="3">$B46+TINV($D$43,$E$6)*$C46</f>
        <v>0.22137557823936466</v>
      </c>
    </row>
    <row r="47" spans="1:6">
      <c r="A47">
        <f t="shared" ref="A47:A95" si="4">$A46+($E$35-$E$36)/50</f>
        <v>22.171999999999997</v>
      </c>
      <c r="B47">
        <f t="shared" si="0"/>
        <v>0.14528440920000002</v>
      </c>
      <c r="C47">
        <f t="shared" si="1"/>
        <v>3.5462793903018978E-2</v>
      </c>
      <c r="D47">
        <f t="shared" si="2"/>
        <v>7.5768750714131736E-2</v>
      </c>
      <c r="E47">
        <f t="shared" si="3"/>
        <v>0.21480006768586829</v>
      </c>
    </row>
    <row r="48" spans="1:6">
      <c r="A48">
        <f t="shared" si="4"/>
        <v>22.807999999999996</v>
      </c>
      <c r="B48">
        <f t="shared" si="0"/>
        <v>0.14055326880000002</v>
      </c>
      <c r="C48">
        <f t="shared" si="1"/>
        <v>3.4525401326675413E-2</v>
      </c>
      <c r="D48">
        <f t="shared" si="2"/>
        <v>7.287512662439459E-2</v>
      </c>
      <c r="E48">
        <f t="shared" si="3"/>
        <v>0.20823141097560544</v>
      </c>
    </row>
    <row r="49" spans="1:5">
      <c r="A49">
        <f t="shared" si="4"/>
        <v>23.443999999999996</v>
      </c>
      <c r="B49">
        <f t="shared" si="0"/>
        <v>0.13582212840000002</v>
      </c>
      <c r="C49">
        <f t="shared" si="1"/>
        <v>3.3591797886269807E-2</v>
      </c>
      <c r="D49">
        <f t="shared" si="2"/>
        <v>6.9974074911201153E-2</v>
      </c>
      <c r="E49">
        <f t="shared" si="3"/>
        <v>0.20167018188879887</v>
      </c>
    </row>
    <row r="50" spans="1:5">
      <c r="A50">
        <f t="shared" si="4"/>
        <v>24.079999999999995</v>
      </c>
      <c r="B50">
        <f t="shared" si="0"/>
        <v>0.13109098800000002</v>
      </c>
      <c r="C50">
        <f t="shared" si="1"/>
        <v>3.2662308503839707E-2</v>
      </c>
      <c r="D50">
        <f t="shared" si="2"/>
        <v>6.7064958648722667E-2</v>
      </c>
      <c r="E50">
        <f t="shared" si="3"/>
        <v>0.19511701735127737</v>
      </c>
    </row>
    <row r="51" spans="1:5">
      <c r="A51">
        <f t="shared" si="4"/>
        <v>24.715999999999994</v>
      </c>
      <c r="B51">
        <f t="shared" si="0"/>
        <v>0.12635984760000002</v>
      </c>
      <c r="C51">
        <f t="shared" si="1"/>
        <v>3.1737294646393535E-2</v>
      </c>
      <c r="D51">
        <f t="shared" si="2"/>
        <v>6.4147069274143126E-2</v>
      </c>
      <c r="E51">
        <f t="shared" si="3"/>
        <v>0.18857262592585691</v>
      </c>
    </row>
    <row r="52" spans="1:5">
      <c r="A52">
        <f t="shared" si="4"/>
        <v>25.351999999999993</v>
      </c>
      <c r="B52">
        <f t="shared" si="0"/>
        <v>0.12162870720000005</v>
      </c>
      <c r="C52">
        <f t="shared" si="1"/>
        <v>3.0817159331255707E-2</v>
      </c>
      <c r="D52">
        <f t="shared" si="2"/>
        <v>6.1219616775971521E-2</v>
      </c>
      <c r="E52">
        <f t="shared" si="3"/>
        <v>0.18203779762402858</v>
      </c>
    </row>
    <row r="53" spans="1:5">
      <c r="A53">
        <f t="shared" si="4"/>
        <v>25.987999999999992</v>
      </c>
      <c r="B53">
        <f t="shared" si="0"/>
        <v>0.11689756680000005</v>
      </c>
      <c r="C53">
        <f t="shared" si="1"/>
        <v>2.9902352919594814E-2</v>
      </c>
      <c r="D53">
        <f t="shared" si="2"/>
        <v>5.8281718337324366E-2</v>
      </c>
      <c r="E53">
        <f t="shared" si="3"/>
        <v>0.17551341526267572</v>
      </c>
    </row>
    <row r="54" spans="1:5">
      <c r="A54">
        <f t="shared" si="4"/>
        <v>26.623999999999992</v>
      </c>
      <c r="B54">
        <f t="shared" si="0"/>
        <v>0.11216642640000005</v>
      </c>
      <c r="C54">
        <f t="shared" si="1"/>
        <v>2.8993379832506595E-2</v>
      </c>
      <c r="D54">
        <f t="shared" si="2"/>
        <v>5.5332385170777869E-2</v>
      </c>
      <c r="E54">
        <f t="shared" si="3"/>
        <v>0.16900046762922222</v>
      </c>
    </row>
    <row r="55" spans="1:5">
      <c r="A55">
        <f t="shared" si="4"/>
        <v>27.259999999999991</v>
      </c>
      <c r="B55">
        <f t="shared" si="0"/>
        <v>0.10743528600000005</v>
      </c>
      <c r="C55">
        <f t="shared" si="1"/>
        <v>2.8090806346561158E-2</v>
      </c>
      <c r="D55">
        <f t="shared" si="2"/>
        <v>5.2370507237208673E-2</v>
      </c>
      <c r="E55">
        <f t="shared" si="3"/>
        <v>0.16250006476279141</v>
      </c>
    </row>
    <row r="56" spans="1:5">
      <c r="A56">
        <f t="shared" si="4"/>
        <v>27.89599999999999</v>
      </c>
      <c r="B56">
        <f t="shared" si="0"/>
        <v>0.10270414560000005</v>
      </c>
      <c r="C56">
        <f t="shared" si="1"/>
        <v>2.719526965102571E-2</v>
      </c>
      <c r="D56">
        <f t="shared" si="2"/>
        <v>4.9394835491445341E-2</v>
      </c>
      <c r="E56">
        <f t="shared" si="3"/>
        <v>0.15601345570855474</v>
      </c>
    </row>
    <row r="57" spans="1:5">
      <c r="A57">
        <f t="shared" si="4"/>
        <v>28.531999999999989</v>
      </c>
      <c r="B57">
        <f t="shared" si="0"/>
        <v>9.7973005200000074E-2</v>
      </c>
      <c r="C57">
        <f t="shared" si="1"/>
        <v>2.6307488376658084E-2</v>
      </c>
      <c r="D57">
        <f t="shared" si="2"/>
        <v>4.6403961243285004E-2</v>
      </c>
      <c r="E57">
        <f t="shared" si="3"/>
        <v>0.14954204915671515</v>
      </c>
    </row>
    <row r="58" spans="1:5">
      <c r="A58">
        <f t="shared" si="4"/>
        <v>29.167999999999989</v>
      </c>
      <c r="B58">
        <f t="shared" si="0"/>
        <v>9.3241864800000074E-2</v>
      </c>
      <c r="C58">
        <f t="shared" si="1"/>
        <v>2.5428274835072869E-2</v>
      </c>
      <c r="D58">
        <f t="shared" si="2"/>
        <v>4.3396292165373516E-2</v>
      </c>
      <c r="E58">
        <f t="shared" si="3"/>
        <v>0.14308743743462662</v>
      </c>
    </row>
    <row r="59" spans="1:5">
      <c r="A59">
        <f t="shared" si="4"/>
        <v>29.803999999999988</v>
      </c>
      <c r="B59">
        <f t="shared" si="0"/>
        <v>8.8510724400000074E-2</v>
      </c>
      <c r="C59">
        <f t="shared" si="1"/>
        <v>2.4558549236304659E-2</v>
      </c>
      <c r="D59">
        <f t="shared" si="2"/>
        <v>4.0370024423340867E-2</v>
      </c>
      <c r="E59">
        <f t="shared" si="3"/>
        <v>0.13665142437665928</v>
      </c>
    </row>
    <row r="60" spans="1:5">
      <c r="A60">
        <f t="shared" si="4"/>
        <v>30.439999999999987</v>
      </c>
      <c r="B60">
        <f t="shared" si="0"/>
        <v>8.3779584000000074E-2</v>
      </c>
      <c r="C60">
        <f t="shared" si="1"/>
        <v>2.369935617690911E-2</v>
      </c>
      <c r="D60">
        <f t="shared" si="2"/>
        <v>3.7323110355132638E-2</v>
      </c>
      <c r="E60">
        <f t="shared" si="3"/>
        <v>0.13023605764486751</v>
      </c>
    </row>
    <row r="61" spans="1:5">
      <c r="A61">
        <f t="shared" si="4"/>
        <v>31.075999999999986</v>
      </c>
      <c r="B61">
        <f t="shared" si="0"/>
        <v>7.9048443600000101E-2</v>
      </c>
      <c r="C61">
        <f t="shared" si="1"/>
        <v>2.2851883705988014E-2</v>
      </c>
      <c r="D61">
        <f t="shared" si="2"/>
        <v>3.4253221096986732E-2</v>
      </c>
      <c r="E61">
        <f t="shared" si="3"/>
        <v>0.12384366610301348</v>
      </c>
    </row>
    <row r="62" spans="1:5">
      <c r="A62">
        <f t="shared" si="4"/>
        <v>31.711999999999986</v>
      </c>
      <c r="B62">
        <f t="shared" si="0"/>
        <v>7.4317303200000101E-2</v>
      </c>
      <c r="C62">
        <f t="shared" si="1"/>
        <v>2.2017485272573706E-2</v>
      </c>
      <c r="D62">
        <f t="shared" si="2"/>
        <v>3.1157703561248272E-2</v>
      </c>
      <c r="E62">
        <f t="shared" si="3"/>
        <v>0.11747690283875192</v>
      </c>
    </row>
    <row r="63" spans="1:5">
      <c r="A63">
        <f t="shared" si="4"/>
        <v>32.347999999999985</v>
      </c>
      <c r="B63">
        <f t="shared" si="0"/>
        <v>6.9586162800000101E-2</v>
      </c>
      <c r="C63">
        <f t="shared" si="1"/>
        <v>2.1197704820286566E-2</v>
      </c>
      <c r="D63">
        <f t="shared" si="2"/>
        <v>2.8033531244767831E-2</v>
      </c>
      <c r="E63">
        <f t="shared" si="3"/>
        <v>0.11113879435523237</v>
      </c>
    </row>
    <row r="64" spans="1:5">
      <c r="A64">
        <f t="shared" si="4"/>
        <v>32.983999999999988</v>
      </c>
      <c r="B64">
        <f t="shared" si="0"/>
        <v>6.4855022400000073E-2</v>
      </c>
      <c r="C64">
        <f t="shared" si="1"/>
        <v>2.0394305201992039E-2</v>
      </c>
      <c r="D64">
        <f t="shared" si="2"/>
        <v>2.4877248529296854E-2</v>
      </c>
      <c r="E64">
        <f t="shared" si="3"/>
        <v>0.1048327962707033</v>
      </c>
    </row>
    <row r="65" spans="1:5">
      <c r="A65">
        <f t="shared" si="4"/>
        <v>33.61999999999999</v>
      </c>
      <c r="B65">
        <f t="shared" si="0"/>
        <v>6.0123882000000073E-2</v>
      </c>
      <c r="C65">
        <f t="shared" si="1"/>
        <v>1.9609299905911981E-2</v>
      </c>
      <c r="D65">
        <f t="shared" si="2"/>
        <v>2.1684908490631427E-2</v>
      </c>
      <c r="E65">
        <f t="shared" si="3"/>
        <v>9.8562855509368719E-2</v>
      </c>
    </row>
    <row r="66" spans="1:5">
      <c r="A66">
        <f t="shared" si="4"/>
        <v>34.255999999999993</v>
      </c>
      <c r="B66">
        <f t="shared" si="0"/>
        <v>5.5392741600000017E-2</v>
      </c>
      <c r="C66">
        <f t="shared" si="1"/>
        <v>1.8844987769483949E-2</v>
      </c>
      <c r="D66">
        <f t="shared" si="2"/>
        <v>1.8452004851046692E-2</v>
      </c>
      <c r="E66">
        <f t="shared" si="3"/>
        <v>9.2333478348953335E-2</v>
      </c>
    </row>
    <row r="67" spans="1:5">
      <c r="A67">
        <f t="shared" si="4"/>
        <v>34.891999999999996</v>
      </c>
      <c r="B67">
        <f t="shared" si="0"/>
        <v>5.0661601200000017E-2</v>
      </c>
      <c r="C67">
        <f t="shared" si="1"/>
        <v>1.8103989846660857E-2</v>
      </c>
      <c r="D67">
        <f t="shared" si="2"/>
        <v>1.5173399710467488E-2</v>
      </c>
      <c r="E67">
        <f t="shared" si="3"/>
        <v>8.614980268953254E-2</v>
      </c>
    </row>
    <row r="68" spans="1:5">
      <c r="A68">
        <f t="shared" si="4"/>
        <v>35.527999999999999</v>
      </c>
      <c r="B68">
        <f t="shared" si="0"/>
        <v>4.5930460800000017E-2</v>
      </c>
      <c r="C68">
        <f t="shared" si="1"/>
        <v>1.7389286811367484E-2</v>
      </c>
      <c r="D68">
        <f t="shared" si="2"/>
        <v>1.1843250226641129E-2</v>
      </c>
      <c r="E68">
        <f t="shared" si="3"/>
        <v>8.0017671373358912E-2</v>
      </c>
    </row>
    <row r="69" spans="1:5">
      <c r="A69">
        <f t="shared" si="4"/>
        <v>36.164000000000001</v>
      </c>
      <c r="B69">
        <f t="shared" si="0"/>
        <v>4.1199320399999961E-2</v>
      </c>
      <c r="C69">
        <f t="shared" si="1"/>
        <v>1.6704254139350262E-2</v>
      </c>
      <c r="D69">
        <f t="shared" si="2"/>
        <v>8.454939650197564E-3</v>
      </c>
      <c r="E69">
        <f t="shared" si="3"/>
        <v>7.3943701149802366E-2</v>
      </c>
    </row>
    <row r="70" spans="1:5">
      <c r="A70">
        <f t="shared" si="4"/>
        <v>36.800000000000004</v>
      </c>
      <c r="B70">
        <f t="shared" si="0"/>
        <v>3.6468179999999961E-2</v>
      </c>
      <c r="C70">
        <f t="shared" si="1"/>
        <v>1.6052690740184304E-2</v>
      </c>
      <c r="D70">
        <f t="shared" si="2"/>
        <v>5.0010211989864398E-3</v>
      </c>
      <c r="E70">
        <f t="shared" si="3"/>
        <v>6.793533880101349E-2</v>
      </c>
    </row>
    <row r="71" spans="1:5">
      <c r="A71">
        <f t="shared" si="4"/>
        <v>37.436000000000007</v>
      </c>
      <c r="B71">
        <f t="shared" si="0"/>
        <v>3.1737039599999961E-2</v>
      </c>
      <c r="C71">
        <f t="shared" si="1"/>
        <v>1.5438834695403608E-2</v>
      </c>
      <c r="D71">
        <f t="shared" si="2"/>
        <v>1.4731872075327765E-3</v>
      </c>
      <c r="E71">
        <f t="shared" si="3"/>
        <v>6.2000891992467146E-2</v>
      </c>
    </row>
    <row r="72" spans="1:5">
      <c r="A72">
        <f t="shared" si="4"/>
        <v>38.07200000000001</v>
      </c>
      <c r="B72">
        <f t="shared" si="0"/>
        <v>2.7005899199999905E-2</v>
      </c>
      <c r="C72">
        <f t="shared" si="1"/>
        <v>1.486735741845201E-2</v>
      </c>
      <c r="D72">
        <f t="shared" si="2"/>
        <v>-2.1377194250533881E-3</v>
      </c>
      <c r="E72">
        <f t="shared" si="3"/>
        <v>5.6149517825053202E-2</v>
      </c>
    </row>
    <row r="73" spans="1:5">
      <c r="A73">
        <f t="shared" si="4"/>
        <v>38.708000000000013</v>
      </c>
      <c r="B73">
        <f t="shared" si="0"/>
        <v>2.2274758799999905E-2</v>
      </c>
      <c r="C73">
        <f t="shared" si="1"/>
        <v>1.4343325261877007E-2</v>
      </c>
      <c r="D73">
        <f t="shared" si="2"/>
        <v>-5.8416299758851931E-3</v>
      </c>
      <c r="E73">
        <f t="shared" si="3"/>
        <v>5.0391147575885004E-2</v>
      </c>
    </row>
    <row r="74" spans="1:5">
      <c r="A74">
        <f t="shared" si="4"/>
        <v>39.344000000000015</v>
      </c>
      <c r="B74">
        <f t="shared" si="0"/>
        <v>1.754361839999985E-2</v>
      </c>
      <c r="C74">
        <f t="shared" si="1"/>
        <v>1.3872116119467818E-2</v>
      </c>
      <c r="D74">
        <f t="shared" si="2"/>
        <v>-9.6490864183066162E-3</v>
      </c>
      <c r="E74">
        <f t="shared" si="3"/>
        <v>4.4736323218306312E-2</v>
      </c>
    </row>
    <row r="75" spans="1:5">
      <c r="A75">
        <f t="shared" si="4"/>
        <v>39.980000000000018</v>
      </c>
      <c r="B75">
        <f t="shared" si="0"/>
        <v>1.2812477999999849E-2</v>
      </c>
      <c r="C75">
        <f t="shared" si="1"/>
        <v>1.3459279133742619E-2</v>
      </c>
      <c r="D75">
        <f t="shared" si="2"/>
        <v>-1.3570966414614478E-2</v>
      </c>
      <c r="E75">
        <f t="shared" si="3"/>
        <v>3.9195922414614177E-2</v>
      </c>
    </row>
    <row r="76" spans="1:5">
      <c r="A76">
        <f t="shared" si="4"/>
        <v>40.616000000000021</v>
      </c>
      <c r="B76">
        <f t="shared" si="0"/>
        <v>8.0813375999998494E-3</v>
      </c>
      <c r="C76">
        <f t="shared" si="1"/>
        <v>1.3110329785020627E-2</v>
      </c>
      <c r="D76">
        <f t="shared" si="2"/>
        <v>-1.7618081641049145E-2</v>
      </c>
      <c r="E76">
        <f t="shared" si="3"/>
        <v>3.3780756841048844E-2</v>
      </c>
    </row>
    <row r="77" spans="1:5">
      <c r="A77">
        <f t="shared" si="4"/>
        <v>41.252000000000024</v>
      </c>
      <c r="B77">
        <f t="shared" si="0"/>
        <v>3.3501971999997937E-3</v>
      </c>
      <c r="C77">
        <f t="shared" si="1"/>
        <v>1.2830481769910251E-2</v>
      </c>
      <c r="D77">
        <f t="shared" si="2"/>
        <v>-2.18006522047424E-2</v>
      </c>
      <c r="E77">
        <f t="shared" si="3"/>
        <v>2.8501046604741988E-2</v>
      </c>
    </row>
    <row r="78" spans="1:5">
      <c r="A78">
        <f t="shared" si="4"/>
        <v>41.888000000000027</v>
      </c>
      <c r="B78">
        <f t="shared" si="0"/>
        <v>-1.3809432000002064E-3</v>
      </c>
      <c r="C78">
        <f t="shared" si="1"/>
        <v>1.2624331306172167E-2</v>
      </c>
      <c r="D78">
        <f t="shared" si="2"/>
        <v>-2.6127687804846752E-2</v>
      </c>
      <c r="E78">
        <f t="shared" si="3"/>
        <v>2.3365801404846339E-2</v>
      </c>
    </row>
    <row r="79" spans="1:5">
      <c r="A79">
        <f t="shared" si="4"/>
        <v>42.524000000000029</v>
      </c>
      <c r="B79">
        <f t="shared" si="0"/>
        <v>-6.1120836000002066E-3</v>
      </c>
      <c r="C79">
        <f t="shared" si="1"/>
        <v>1.2495526499991924E-2</v>
      </c>
      <c r="D79">
        <f t="shared" si="2"/>
        <v>-3.0606339612372881E-2</v>
      </c>
      <c r="E79">
        <f t="shared" si="3"/>
        <v>1.8382172412372468E-2</v>
      </c>
    </row>
    <row r="80" spans="1:5">
      <c r="A80">
        <f t="shared" si="4"/>
        <v>43.160000000000032</v>
      </c>
      <c r="B80">
        <f t="shared" si="0"/>
        <v>-1.0843224000000262E-2</v>
      </c>
      <c r="C80">
        <f t="shared" si="1"/>
        <v>1.2446468864702128E-2</v>
      </c>
      <c r="D80">
        <f t="shared" si="2"/>
        <v>-3.5241315174648763E-2</v>
      </c>
      <c r="E80">
        <f t="shared" si="3"/>
        <v>1.3554867174648235E-2</v>
      </c>
    </row>
    <row r="81" spans="1:5">
      <c r="A81">
        <f t="shared" si="4"/>
        <v>43.796000000000035</v>
      </c>
      <c r="B81">
        <f t="shared" si="0"/>
        <v>-1.5574364400000262E-2</v>
      </c>
      <c r="C81">
        <f t="shared" si="1"/>
        <v>1.2478099013551675E-2</v>
      </c>
      <c r="D81">
        <f t="shared" si="2"/>
        <v>-4.003445832128219E-2</v>
      </c>
      <c r="E81">
        <f t="shared" si="3"/>
        <v>8.8857295212816621E-3</v>
      </c>
    </row>
    <row r="82" spans="1:5">
      <c r="A82">
        <f t="shared" si="4"/>
        <v>44.432000000000038</v>
      </c>
      <c r="B82">
        <f t="shared" si="0"/>
        <v>-2.0305504800000318E-2</v>
      </c>
      <c r="C82">
        <f t="shared" si="1"/>
        <v>1.2589808810621385E-2</v>
      </c>
      <c r="D82">
        <f t="shared" si="2"/>
        <v>-4.4984576958695247E-2</v>
      </c>
      <c r="E82">
        <f t="shared" si="3"/>
        <v>4.3735673586946071E-3</v>
      </c>
    </row>
    <row r="83" spans="1:5">
      <c r="A83">
        <f t="shared" si="4"/>
        <v>45.06800000000004</v>
      </c>
      <c r="B83">
        <f t="shared" si="0"/>
        <v>-2.5036645200000318E-2</v>
      </c>
      <c r="C83">
        <f t="shared" si="1"/>
        <v>1.2779498420830116E-2</v>
      </c>
      <c r="D83">
        <f t="shared" si="2"/>
        <v>-5.0087554901942652E-2</v>
      </c>
      <c r="E83">
        <f t="shared" si="3"/>
        <v>1.4264501942012203E-5</v>
      </c>
    </row>
    <row r="84" spans="1:5">
      <c r="A84">
        <f t="shared" si="4"/>
        <v>45.704000000000043</v>
      </c>
      <c r="B84">
        <f t="shared" si="0"/>
        <v>-2.9767785600000318E-2</v>
      </c>
      <c r="C84">
        <f t="shared" si="1"/>
        <v>1.3043766211949664E-2</v>
      </c>
      <c r="D84">
        <f t="shared" si="2"/>
        <v>-5.5336724128619993E-2</v>
      </c>
      <c r="E84">
        <f t="shared" si="3"/>
        <v>-4.1988470713806465E-3</v>
      </c>
    </row>
    <row r="85" spans="1:5">
      <c r="A85">
        <f t="shared" si="4"/>
        <v>46.340000000000046</v>
      </c>
      <c r="B85">
        <f t="shared" si="0"/>
        <v>-3.4498926000000374E-2</v>
      </c>
      <c r="C85">
        <f t="shared" si="1"/>
        <v>1.3378193345889451E-2</v>
      </c>
      <c r="D85">
        <f t="shared" si="2"/>
        <v>-6.0723422646656165E-2</v>
      </c>
      <c r="E85">
        <f t="shared" si="3"/>
        <v>-8.2744293533445826E-3</v>
      </c>
    </row>
    <row r="86" spans="1:5">
      <c r="A86">
        <f t="shared" si="4"/>
        <v>46.976000000000049</v>
      </c>
      <c r="B86">
        <f t="shared" si="0"/>
        <v>-3.9230066400000374E-2</v>
      </c>
      <c r="C86">
        <f t="shared" si="1"/>
        <v>1.3777671810287863E-2</v>
      </c>
      <c r="D86">
        <f t="shared" si="2"/>
        <v>-6.6237637515619965E-2</v>
      </c>
      <c r="E86">
        <f t="shared" si="3"/>
        <v>-1.2222495284380786E-2</v>
      </c>
    </row>
    <row r="87" spans="1:5">
      <c r="A87">
        <f t="shared" si="4"/>
        <v>47.612000000000052</v>
      </c>
      <c r="B87">
        <f t="shared" si="0"/>
        <v>-4.3961206800000374E-2</v>
      </c>
      <c r="C87">
        <f t="shared" si="1"/>
        <v>1.4236726692888359E-2</v>
      </c>
      <c r="D87">
        <f t="shared" si="2"/>
        <v>-7.1868636582491943E-2</v>
      </c>
      <c r="E87">
        <f t="shared" si="3"/>
        <v>-1.6053777017508805E-2</v>
      </c>
    </row>
    <row r="88" spans="1:5">
      <c r="A88">
        <f t="shared" si="4"/>
        <v>48.248000000000054</v>
      </c>
      <c r="B88">
        <f t="shared" si="0"/>
        <v>-4.869234720000043E-2</v>
      </c>
      <c r="C88">
        <f t="shared" si="1"/>
        <v>1.4749796488358736E-2</v>
      </c>
      <c r="D88">
        <f t="shared" si="2"/>
        <v>-7.7605517950867786E-2</v>
      </c>
      <c r="E88">
        <f t="shared" si="3"/>
        <v>-1.977917644913308E-2</v>
      </c>
    </row>
    <row r="89" spans="1:5">
      <c r="A89">
        <f t="shared" si="4"/>
        <v>48.884000000000057</v>
      </c>
      <c r="B89">
        <f t="shared" si="0"/>
        <v>-5.342348760000043E-2</v>
      </c>
      <c r="C89">
        <f t="shared" si="1"/>
        <v>1.5311452219564349E-2</v>
      </c>
      <c r="D89">
        <f t="shared" si="2"/>
        <v>-8.3437639511683648E-2</v>
      </c>
      <c r="E89">
        <f t="shared" si="3"/>
        <v>-2.3409335688317205E-2</v>
      </c>
    </row>
    <row r="90" spans="1:5">
      <c r="A90">
        <f t="shared" si="4"/>
        <v>49.52000000000006</v>
      </c>
      <c r="B90">
        <f t="shared" si="0"/>
        <v>-5.8154628000000486E-2</v>
      </c>
      <c r="C90">
        <f t="shared" si="1"/>
        <v>1.5916551284747636E-2</v>
      </c>
      <c r="D90">
        <f t="shared" si="2"/>
        <v>-8.9354920520921449E-2</v>
      </c>
      <c r="E90">
        <f t="shared" si="3"/>
        <v>-2.6954335479079515E-2</v>
      </c>
    </row>
    <row r="91" spans="1:5">
      <c r="A91">
        <f t="shared" si="4"/>
        <v>50.156000000000063</v>
      </c>
      <c r="B91">
        <f t="shared" si="0"/>
        <v>-6.2885768400000486E-2</v>
      </c>
      <c r="C91">
        <f t="shared" si="1"/>
        <v>1.6560332231933088E-2</v>
      </c>
      <c r="D91">
        <f t="shared" si="2"/>
        <v>-9.5348027380378647E-2</v>
      </c>
      <c r="E91">
        <f t="shared" si="3"/>
        <v>-3.0423509419622331E-2</v>
      </c>
    </row>
    <row r="92" spans="1:5">
      <c r="A92">
        <f t="shared" si="4"/>
        <v>50.792000000000066</v>
      </c>
      <c r="B92">
        <f t="shared" si="0"/>
        <v>-6.7616908800000486E-2</v>
      </c>
      <c r="C92">
        <f t="shared" si="1"/>
        <v>1.7238461809801976E-2</v>
      </c>
      <c r="D92">
        <f t="shared" si="2"/>
        <v>-0.10140846586876999</v>
      </c>
      <c r="E92">
        <f t="shared" si="3"/>
        <v>-3.3825351731230982E-2</v>
      </c>
    </row>
    <row r="93" spans="1:5">
      <c r="A93">
        <f t="shared" si="4"/>
        <v>51.428000000000068</v>
      </c>
      <c r="B93">
        <f t="shared" si="0"/>
        <v>-7.2348049200000542E-2</v>
      </c>
      <c r="C93">
        <f t="shared" si="1"/>
        <v>1.7947046849217368E-2</v>
      </c>
      <c r="D93">
        <f t="shared" si="2"/>
        <v>-0.10752860443239197</v>
      </c>
      <c r="E93">
        <f t="shared" si="3"/>
        <v>-3.7167493967609114E-2</v>
      </c>
    </row>
    <row r="94" spans="1:5">
      <c r="A94">
        <f t="shared" si="4"/>
        <v>52.064000000000071</v>
      </c>
      <c r="B94">
        <f t="shared" si="0"/>
        <v>-7.7079189600000542E-2</v>
      </c>
      <c r="C94">
        <f t="shared" si="1"/>
        <v>1.8682622373532097E-2</v>
      </c>
      <c r="D94">
        <f t="shared" si="2"/>
        <v>-0.11370165087844869</v>
      </c>
      <c r="E94">
        <f t="shared" si="3"/>
        <v>-4.04567283215524E-2</v>
      </c>
    </row>
    <row r="95" spans="1:5">
      <c r="A95">
        <f t="shared" si="4"/>
        <v>52.700000000000074</v>
      </c>
      <c r="B95">
        <f t="shared" si="0"/>
        <v>-8.1810330000000542E-2</v>
      </c>
      <c r="C95">
        <f t="shared" si="1"/>
        <v>1.944212514104366E-2</v>
      </c>
      <c r="D95">
        <f t="shared" si="2"/>
        <v>-0.11992160051186079</v>
      </c>
      <c r="E95">
        <f t="shared" si="3"/>
        <v>-4.3699059488140284E-2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Michigan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J. Franzese, Jr.</dc:creator>
  <cp:lastModifiedBy>Robert J. Franzese, Jr.</cp:lastModifiedBy>
  <dcterms:created xsi:type="dcterms:W3CDTF">2011-07-05T03:51:13Z</dcterms:created>
  <dcterms:modified xsi:type="dcterms:W3CDTF">2011-07-05T04:42:43Z</dcterms:modified>
</cp:coreProperties>
</file>