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9360" windowHeight="4960" tabRatio="814" activeTab="0"/>
  </bookViews>
  <sheets>
    <sheet name="Table" sheetId="1" r:id="rId1"/>
    <sheet name="chi-square" sheetId="2" r:id="rId2"/>
    <sheet name="pie chart" sheetId="3" r:id="rId3"/>
    <sheet name="Bubble Chart" sheetId="4" r:id="rId4"/>
    <sheet name="bar chart 3-D" sheetId="5" r:id="rId5"/>
    <sheet name="column chart (absolute values)" sheetId="6" r:id="rId6"/>
    <sheet name="column chart (%)" sheetId="7" r:id="rId7"/>
    <sheet name="column chart (%) (2)" sheetId="8" r:id="rId8"/>
    <sheet name="Sheet2" sheetId="9" r:id="rId9"/>
    <sheet name="Sheet3" sheetId="10" r:id="rId10"/>
    <sheet name="Sheet4" sheetId="11" r:id="rId11"/>
    <sheet name="Sheet5" sheetId="12" r:id="rId12"/>
    <sheet name="Sheet6" sheetId="13" r:id="rId13"/>
    <sheet name="Sheet7" sheetId="14" r:id="rId14"/>
    <sheet name="Sheet8" sheetId="15" r:id="rId15"/>
    <sheet name="Sheet9" sheetId="16" r:id="rId16"/>
    <sheet name="Sheet10" sheetId="17" r:id="rId17"/>
    <sheet name="Sheet11" sheetId="18" r:id="rId18"/>
    <sheet name="Sheet12" sheetId="19" r:id="rId19"/>
    <sheet name="Sheet13" sheetId="20" r:id="rId20"/>
    <sheet name="Sheet14" sheetId="21" r:id="rId21"/>
    <sheet name="Sheet15" sheetId="22" r:id="rId22"/>
    <sheet name="Sheet16" sheetId="23" r:id="rId23"/>
  </sheets>
  <definedNames/>
  <calcPr fullCalcOnLoad="1"/>
</workbook>
</file>

<file path=xl/sharedStrings.xml><?xml version="1.0" encoding="utf-8"?>
<sst xmlns="http://schemas.openxmlformats.org/spreadsheetml/2006/main" count="62" uniqueCount="27">
  <si>
    <t>gender</t>
  </si>
  <si>
    <t>Real World</t>
  </si>
  <si>
    <t xml:space="preserve">Simpson's </t>
  </si>
  <si>
    <t xml:space="preserve">7th heaven </t>
  </si>
  <si>
    <t xml:space="preserve">Buffy the Vampire Slayer </t>
  </si>
  <si>
    <t>Party of Five</t>
  </si>
  <si>
    <t xml:space="preserve">Dawson's Creek </t>
  </si>
  <si>
    <t>Charmed</t>
  </si>
  <si>
    <t>Total</t>
  </si>
  <si>
    <t>Male</t>
  </si>
  <si>
    <t>Female</t>
  </si>
  <si>
    <t>Favorite TV Shows among Clague 8th Graders (Percentage of Students)</t>
  </si>
  <si>
    <t>Favorite TV Shows among Clague Middle School 8th Graders (Number of Students), 1999</t>
  </si>
  <si>
    <t xml:space="preserve">What test do we use?  </t>
  </si>
  <si>
    <t>Chi-Square</t>
  </si>
  <si>
    <t>To do this, assume that boys and girls would have equal preferences.</t>
  </si>
  <si>
    <t>TOTAL</t>
  </si>
  <si>
    <t>EXPECTED VALUES</t>
  </si>
  <si>
    <t xml:space="preserve">CHI-SQUARE = </t>
  </si>
  <si>
    <t>YES, IT IS SIGNIFICANT.   THAT IS, THERE ABOUT A 1 PERCENT CHANCE THAT ONE COULD RANDOMLY SAMPLE 15 BOYS</t>
  </si>
  <si>
    <t>OBSERVED VALUES</t>
  </si>
  <si>
    <t>First question:   are the differences between boys and girls significant?</t>
  </si>
  <si>
    <t>First we know to calculate the expected values.</t>
  </si>
  <si>
    <t>(the result of a nonscientific survey -- note the oversampling of girls vs. boys)</t>
  </si>
  <si>
    <t>use Excel's "Function" options and select the chi square test (CHIDIST)</t>
  </si>
  <si>
    <t>(which is about 1.1%)</t>
  </si>
  <si>
    <t>AND 44 GIRLS AND GET THESE DIFFERENCES WHEN THERE IS IN FACT NO DIFFERENCE IN THE POPULATION AS A WHOLE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</si>
</sst>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color indexed="16"/>
      <name val="Arial"/>
      <family val="0"/>
    </font>
    <font>
      <b/>
      <sz val="14"/>
      <color indexed="62"/>
      <name val="Arial"/>
      <family val="0"/>
    </font>
    <font>
      <sz val="14"/>
      <color indexed="62"/>
      <name val="Arial"/>
      <family val="0"/>
    </font>
    <font>
      <b/>
      <sz val="14"/>
      <color indexed="18"/>
      <name val="Arial"/>
      <family val="0"/>
    </font>
    <font>
      <b/>
      <sz val="18"/>
      <name val="Arial"/>
      <family val="0"/>
    </font>
    <font>
      <b/>
      <sz val="14"/>
      <color indexed="10"/>
      <name val="Arial"/>
      <family val="0"/>
    </font>
    <font>
      <b/>
      <sz val="14"/>
      <color indexed="50"/>
      <name val="Arial"/>
      <family val="0"/>
    </font>
    <font>
      <b/>
      <sz val="24"/>
      <color indexed="50"/>
      <name val="Arial"/>
      <family val="0"/>
    </font>
    <font>
      <b/>
      <sz val="18"/>
      <color indexed="10"/>
      <name val="Arial"/>
      <family val="0"/>
    </font>
    <font>
      <b/>
      <i/>
      <sz val="18"/>
      <color indexed="10"/>
      <name val="Arial"/>
      <family val="0"/>
    </font>
    <font>
      <b/>
      <sz val="14"/>
      <color indexed="16"/>
      <name val="Arial"/>
      <family val="0"/>
    </font>
    <font>
      <b/>
      <sz val="10"/>
      <color indexed="5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boys at Clague Middle School,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5"/>
          <c:y val="0.148"/>
          <c:w val="0.649"/>
          <c:h val="0.77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Table!$B$4:$H$4</c:f>
              <c:strCache>
                <c:ptCount val="7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</c:strCache>
            </c:strRef>
          </c:cat>
          <c:val>
            <c:numRef>
              <c:f>Table!$B$5:$H$5</c:f>
              <c:numCache>
                <c:ptCount val="7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Clague students (comparing boys and girls), in percent, 1998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925"/>
          <c:w val="0.89775"/>
          <c:h val="0.89225"/>
        </c:manualLayout>
      </c:layout>
      <c:doughnutChart>
        <c:varyColors val="1"/>
        <c:ser>
          <c:idx val="0"/>
          <c:order val="0"/>
          <c:tx>
            <c:strRef>
              <c:f>Table!$A$14</c:f>
              <c:strCache>
                <c:ptCount val="1"/>
                <c:pt idx="0">
                  <c:v>Male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Table!$B$14:$I$14</c:f>
              <c:numCache>
                <c:ptCount val="8"/>
                <c:pt idx="0">
                  <c:v>0.26666666666666666</c:v>
                </c:pt>
                <c:pt idx="1">
                  <c:v>0.4666666666666667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Table!$A$15</c:f>
              <c:strCache>
                <c:ptCount val="1"/>
                <c:pt idx="0">
                  <c:v>Female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Table!$B$15:$I$15</c:f>
              <c:numCache>
                <c:ptCount val="8"/>
                <c:pt idx="0">
                  <c:v>0.06818181818181818</c:v>
                </c:pt>
                <c:pt idx="1">
                  <c:v>0.09090909090909091</c:v>
                </c:pt>
                <c:pt idx="2">
                  <c:v>0.09090909090909091</c:v>
                </c:pt>
                <c:pt idx="3">
                  <c:v>0.18181818181818182</c:v>
                </c:pt>
                <c:pt idx="4">
                  <c:v>0.11363636363636363</c:v>
                </c:pt>
                <c:pt idx="5">
                  <c:v>0.36363636363636365</c:v>
                </c:pt>
                <c:pt idx="6">
                  <c:v>0.022727272727272728</c:v>
                </c:pt>
                <c:pt idx="7">
                  <c:v>0.06818181818181818</c:v>
                </c:pt>
              </c:numCache>
            </c:numRef>
          </c:val>
        </c:ser>
        <c:holeSize val="50"/>
      </c:doughnutChart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25"/>
          <c:y val="0.41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Clague students (comparing boys and girls), 1998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3"/>
          <c:y val="0.08925"/>
          <c:w val="0.877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Table!$A$5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Table!$B$5:$I$5</c:f>
              <c:numCache>
                <c:ptCount val="8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Table!$A$6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Table!$B$6:$I$6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16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shape val="box"/>
        </c:ser>
        <c:shape val="box"/>
        <c:axId val="30702596"/>
        <c:axId val="7887909"/>
      </c:bar3DChart>
      <c:catAx>
        <c:axId val="3070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7887909"/>
        <c:crosses val="autoZero"/>
        <c:auto val="0"/>
        <c:lblOffset val="100"/>
        <c:noMultiLvlLbl val="0"/>
      </c:catAx>
      <c:valAx>
        <c:axId val="788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02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"/>
          <c:y val="0.15575"/>
        </c:manualLayout>
      </c:layout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Clague students (comparing boys and girls), 1998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8925"/>
          <c:w val="0.87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Table!$A$5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Table!$B$5:$I$5</c:f>
              <c:numCache>
                <c:ptCount val="8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Table!$A$6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Table!$B$6:$I$6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16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overlap val="30"/>
        <c:axId val="3882318"/>
        <c:axId val="34940863"/>
      </c:barChart>
      <c:catAx>
        <c:axId val="388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40863"/>
        <c:crosses val="autoZero"/>
        <c:auto val="0"/>
        <c:lblOffset val="100"/>
        <c:noMultiLvlLbl val="0"/>
      </c:catAx>
      <c:valAx>
        <c:axId val="34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2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Clague students (comparing boys and girls), in percent, 1998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925"/>
          <c:w val="0.898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Table!$A$14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Table!$B$14:$I$14</c:f>
              <c:numCache>
                <c:ptCount val="8"/>
                <c:pt idx="0">
                  <c:v>0.26666666666666666</c:v>
                </c:pt>
                <c:pt idx="1">
                  <c:v>0.4666666666666667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Table!$A$15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Table!$B$15:$I$15</c:f>
              <c:numCache>
                <c:ptCount val="8"/>
                <c:pt idx="0">
                  <c:v>0.06818181818181818</c:v>
                </c:pt>
                <c:pt idx="1">
                  <c:v>0.09090909090909091</c:v>
                </c:pt>
                <c:pt idx="2">
                  <c:v>0.09090909090909091</c:v>
                </c:pt>
                <c:pt idx="3">
                  <c:v>0.18181818181818182</c:v>
                </c:pt>
                <c:pt idx="4">
                  <c:v>0.11363636363636363</c:v>
                </c:pt>
                <c:pt idx="5">
                  <c:v>0.36363636363636365</c:v>
                </c:pt>
                <c:pt idx="6">
                  <c:v>0.022727272727272728</c:v>
                </c:pt>
                <c:pt idx="7">
                  <c:v>0.06818181818181818</c:v>
                </c:pt>
              </c:numCache>
            </c:numRef>
          </c:val>
        </c:ser>
        <c:overlap val="30"/>
        <c:axId val="46032312"/>
        <c:axId val="11637625"/>
      </c:bar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37625"/>
        <c:crosses val="autoZero"/>
        <c:auto val="0"/>
        <c:lblOffset val="100"/>
        <c:noMultiLvlLbl val="0"/>
      </c:catAx>
      <c:valAx>
        <c:axId val="116376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32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.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Clague students (comparing boys and girls), in percent, 1998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925"/>
          <c:w val="0.898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Table!$A$14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Table!$B$14:$I$14</c:f>
              <c:numCache>
                <c:ptCount val="8"/>
                <c:pt idx="0">
                  <c:v>0.26666666666666666</c:v>
                </c:pt>
                <c:pt idx="1">
                  <c:v>0.4666666666666667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Table!$A$15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Table!$B$15:$I$15</c:f>
              <c:numCache>
                <c:ptCount val="8"/>
                <c:pt idx="0">
                  <c:v>0.06818181818181818</c:v>
                </c:pt>
                <c:pt idx="1">
                  <c:v>0.09090909090909091</c:v>
                </c:pt>
                <c:pt idx="2">
                  <c:v>0.09090909090909091</c:v>
                </c:pt>
                <c:pt idx="3">
                  <c:v>0.18181818181818182</c:v>
                </c:pt>
                <c:pt idx="4">
                  <c:v>0.11363636363636363</c:v>
                </c:pt>
                <c:pt idx="5">
                  <c:v>0.36363636363636365</c:v>
                </c:pt>
                <c:pt idx="6">
                  <c:v>0.022727272727272728</c:v>
                </c:pt>
                <c:pt idx="7">
                  <c:v>0.06818181818181818</c:v>
                </c:pt>
              </c:numCache>
            </c:numRef>
          </c:val>
        </c:ser>
        <c:overlap val="30"/>
        <c:axId val="37629762"/>
        <c:axId val="3123539"/>
      </c:bar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424242"/>
            </a:solidFill>
          </a:ln>
        </c:spPr>
        <c:crossAx val="3123539"/>
        <c:crosses val="autoZero"/>
        <c:auto val="0"/>
        <c:lblOffset val="100"/>
        <c:noMultiLvlLbl val="0"/>
      </c:catAx>
      <c:valAx>
        <c:axId val="3123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424242"/>
            </a:solidFill>
          </a:ln>
        </c:spPr>
        <c:crossAx val="37629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3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0.77775</cdr:x>
      <cdr:y>0.6855</cdr:y>
    </cdr:from>
    <cdr:to>
      <cdr:x>0.995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4067175"/>
          <a:ext cx="1885950" cy="1809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ADVANTAGE:  a simple way to show the big and small categories
DISADVANTAGES:  harder to include multiple variables (without multiple pie charts);
takes up a lot of space/ink
(low information/ink ratio).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0.5095</cdr:x>
      <cdr:y>0.11425</cdr:y>
    </cdr:from>
    <cdr:to>
      <cdr:x>0.8985</cdr:x>
      <cdr:y>0.1795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676275"/>
          <a:ext cx="3371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Note:  add some gridlines, and have all these lines a light greyscale so that the data stands out.</a:t>
          </a:r>
        </a:p>
      </cdr:txBody>
    </cdr:sp>
  </cdr:relSizeAnchor>
  <cdr:relSizeAnchor xmlns:cdr="http://schemas.openxmlformats.org/drawingml/2006/chartDrawing">
    <cdr:from>
      <cdr:x>0.718</cdr:x>
      <cdr:y>0.303</cdr:y>
    </cdr:from>
    <cdr:to>
      <cdr:x>0.89325</cdr:x>
      <cdr:y>0.49575</cdr:y>
    </cdr:to>
    <cdr:sp>
      <cdr:nvSpPr>
        <cdr:cNvPr id="2" name="TextBox 2"/>
        <cdr:cNvSpPr txBox="1">
          <a:spLocks noChangeArrowheads="1"/>
        </cdr:cNvSpPr>
      </cdr:nvSpPr>
      <cdr:spPr>
        <a:xfrm>
          <a:off x="6229350" y="1790700"/>
          <a:ext cx="1524000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The harder question:  can you develop a theory to explain these differences in viewing preferences between teenage boys and girls?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0.77475</cdr:x>
      <cdr:y>0.16725</cdr:y>
    </cdr:from>
    <cdr:to>
      <cdr:x>1</cdr:x>
      <cdr:y>0.4755</cdr:y>
    </cdr:to>
    <cdr:sp>
      <cdr:nvSpPr>
        <cdr:cNvPr id="1" name="TextBox 1"/>
        <cdr:cNvSpPr txBox="1">
          <a:spLocks noChangeArrowheads="1"/>
        </cdr:cNvSpPr>
      </cdr:nvSpPr>
      <cdr:spPr>
        <a:xfrm>
          <a:off x="6715125" y="990600"/>
          <a:ext cx="1952625" cy="1828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This is a "DOUGHNUT CHART" --
a relatively new option on Excel.
Fun, but the eye sees variations in the graphic design, not in the data.
VERDICT:   not very useful here.</a:t>
          </a:r>
        </a:p>
      </cdr:txBody>
    </cdr:sp>
  </cdr:relSizeAnchor>
  <cdr:relSizeAnchor xmlns:cdr="http://schemas.openxmlformats.org/drawingml/2006/chartDrawing">
    <cdr:from>
      <cdr:x>0.40375</cdr:x>
      <cdr:y>0.6735</cdr:y>
    </cdr:from>
    <cdr:to>
      <cdr:x>0.48225</cdr:x>
      <cdr:y>0.7255</cdr:y>
    </cdr:to>
    <cdr:sp>
      <cdr:nvSpPr>
        <cdr:cNvPr id="2" name="TextBox 2"/>
        <cdr:cNvSpPr txBox="1">
          <a:spLocks noChangeArrowheads="1"/>
        </cdr:cNvSpPr>
      </cdr:nvSpPr>
      <cdr:spPr>
        <a:xfrm>
          <a:off x="3495675" y="3990975"/>
          <a:ext cx="685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Boys</a:t>
          </a:r>
        </a:p>
      </cdr:txBody>
    </cdr:sp>
  </cdr:relSizeAnchor>
  <cdr:relSizeAnchor xmlns:cdr="http://schemas.openxmlformats.org/drawingml/2006/chartDrawing">
    <cdr:from>
      <cdr:x>0.4765</cdr:x>
      <cdr:y>0.71</cdr:y>
    </cdr:from>
    <cdr:to>
      <cdr:x>0.52925</cdr:x>
      <cdr:y>0.7655</cdr:y>
    </cdr:to>
    <cdr:sp>
      <cdr:nvSpPr>
        <cdr:cNvPr id="3" name="Line 3"/>
        <cdr:cNvSpPr>
          <a:spLocks/>
        </cdr:cNvSpPr>
      </cdr:nvSpPr>
      <cdr:spPr>
        <a:xfrm>
          <a:off x="4133850" y="4210050"/>
          <a:ext cx="45720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0.07975</cdr:x>
      <cdr:y>0.0805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95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0.68875</cdr:y>
    </cdr:from>
    <cdr:to>
      <cdr:x>0.4285</cdr:x>
      <cdr:y>0.7205</cdr:y>
    </cdr:to>
    <cdr:sp>
      <cdr:nvSpPr>
        <cdr:cNvPr id="5" name="TextBox 6"/>
        <cdr:cNvSpPr txBox="1">
          <a:spLocks noChangeArrowheads="1"/>
        </cdr:cNvSpPr>
      </cdr:nvSpPr>
      <cdr:spPr>
        <a:xfrm>
          <a:off x="3638550" y="40862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0.6675</cdr:x>
      <cdr:y>0.89925</cdr:y>
    </cdr:from>
    <cdr:to>
      <cdr:x>0.7495</cdr:x>
      <cdr:y>0.97475</cdr:y>
    </cdr:to>
    <cdr:sp>
      <cdr:nvSpPr>
        <cdr:cNvPr id="6" name="TextBox 7"/>
        <cdr:cNvSpPr txBox="1">
          <a:spLocks noChangeArrowheads="1"/>
        </cdr:cNvSpPr>
      </cdr:nvSpPr>
      <cdr:spPr>
        <a:xfrm>
          <a:off x="5791200" y="533400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Girls</a:t>
          </a:r>
        </a:p>
      </cdr:txBody>
    </cdr:sp>
  </cdr:relSizeAnchor>
  <cdr:relSizeAnchor xmlns:cdr="http://schemas.openxmlformats.org/drawingml/2006/chartDrawing">
    <cdr:from>
      <cdr:x>0.64025</cdr:x>
      <cdr:y>0.85125</cdr:y>
    </cdr:from>
    <cdr:to>
      <cdr:x>0.6735</cdr:x>
      <cdr:y>0.89925</cdr:y>
    </cdr:to>
    <cdr:sp>
      <cdr:nvSpPr>
        <cdr:cNvPr id="7" name="Line 8"/>
        <cdr:cNvSpPr>
          <a:spLocks/>
        </cdr:cNvSpPr>
      </cdr:nvSpPr>
      <cdr:spPr>
        <a:xfrm flipH="1" flipV="1">
          <a:off x="5553075" y="5048250"/>
          <a:ext cx="28575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0.6085</cdr:x>
      <cdr:y>0.55475</cdr:y>
    </cdr:from>
    <cdr:to>
      <cdr:x>0.893</cdr:x>
      <cdr:y>0.82275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3286125"/>
          <a:ext cx="2466975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Note:  3-D graphics can be appealing but distracting.  
The basic goal:  have the eye see patterns in the data, not just patterns in Excel graphing capabilities.
Also:  harder to see zero values.
Horizontal can sometimes be helpful, but not here.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0.15875</cdr:y>
    </cdr:from>
    <cdr:to>
      <cdr:x>0.38775</cdr:x>
      <cdr:y>0.4435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933450"/>
          <a:ext cx="2466975" cy="168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Note:  2-D is easier on the eye.
And compared to the pie chart, easier to include multiple dimensions (gender and show).
But: since many more girls answered the survey than boys, it is hard to easily compare what shows appeal to boys vs. girls.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0.6805</cdr:x>
      <cdr:y>0.14575</cdr:y>
    </cdr:from>
    <cdr:to>
      <cdr:x>0.90575</cdr:x>
      <cdr:y>0.454</cdr:y>
    </cdr:to>
    <cdr:sp>
      <cdr:nvSpPr>
        <cdr:cNvPr id="1" name="TextBox 1"/>
        <cdr:cNvSpPr txBox="1">
          <a:spLocks noChangeArrowheads="1"/>
        </cdr:cNvSpPr>
      </cdr:nvSpPr>
      <cdr:spPr>
        <a:xfrm>
          <a:off x="5895975" y="857250"/>
          <a:ext cx="1952625" cy="1828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Note:  by converting to percent of total (for boys or for girls), one can more easily compare what shows appeal to boys vs. girls.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B20" sqref="B20"/>
    </sheetView>
  </sheetViews>
  <sheetFormatPr defaultColWidth="11.421875" defaultRowHeight="12.75"/>
  <cols>
    <col min="1" max="10" width="15.7109375" style="1" customWidth="1"/>
    <col min="11" max="16384" width="9.140625" style="1" customWidth="1"/>
  </cols>
  <sheetData>
    <row r="1" s="2" customFormat="1" ht="21">
      <c r="A1" s="17" t="s">
        <v>12</v>
      </c>
    </row>
    <row r="2" ht="16.5">
      <c r="A2" s="1" t="s">
        <v>23</v>
      </c>
    </row>
    <row r="4" spans="1:10" s="3" customFormat="1" ht="48.7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>
        <v>90210</v>
      </c>
      <c r="J4" s="4" t="s">
        <v>8</v>
      </c>
    </row>
    <row r="5" spans="1:10" s="2" customFormat="1" ht="16.5">
      <c r="A5" s="5" t="s">
        <v>9</v>
      </c>
      <c r="B5" s="5">
        <v>4</v>
      </c>
      <c r="C5" s="5">
        <v>7</v>
      </c>
      <c r="D5" s="5">
        <v>1</v>
      </c>
      <c r="E5" s="5">
        <v>1</v>
      </c>
      <c r="F5" s="5">
        <v>1</v>
      </c>
      <c r="G5" s="5">
        <v>1</v>
      </c>
      <c r="H5" s="5">
        <v>0</v>
      </c>
      <c r="I5" s="5">
        <v>0</v>
      </c>
      <c r="J5" s="5">
        <f>SUM(B5:I5)</f>
        <v>15</v>
      </c>
    </row>
    <row r="6" spans="1:10" s="2" customFormat="1" ht="16.5">
      <c r="A6" s="5" t="s">
        <v>10</v>
      </c>
      <c r="B6" s="5">
        <v>3</v>
      </c>
      <c r="C6" s="5">
        <v>4</v>
      </c>
      <c r="D6" s="5">
        <v>4</v>
      </c>
      <c r="E6" s="5">
        <v>8</v>
      </c>
      <c r="F6" s="5">
        <v>5</v>
      </c>
      <c r="G6" s="5">
        <v>16</v>
      </c>
      <c r="H6" s="5">
        <v>1</v>
      </c>
      <c r="I6" s="5">
        <v>3</v>
      </c>
      <c r="J6" s="5">
        <f>SUM(B6:I6)</f>
        <v>44</v>
      </c>
    </row>
    <row r="7" spans="1:10" ht="16.5">
      <c r="A7" s="5" t="s">
        <v>16</v>
      </c>
      <c r="B7" s="5">
        <f>B5+B6</f>
        <v>7</v>
      </c>
      <c r="C7" s="5">
        <f aca="true" t="shared" si="0" ref="C7:J7">C5+C6</f>
        <v>11</v>
      </c>
      <c r="D7" s="5">
        <f t="shared" si="0"/>
        <v>5</v>
      </c>
      <c r="E7" s="5">
        <f t="shared" si="0"/>
        <v>9</v>
      </c>
      <c r="F7" s="5">
        <f t="shared" si="0"/>
        <v>6</v>
      </c>
      <c r="G7" s="5">
        <f t="shared" si="0"/>
        <v>17</v>
      </c>
      <c r="H7" s="5">
        <f t="shared" si="0"/>
        <v>1</v>
      </c>
      <c r="I7" s="5">
        <f t="shared" si="0"/>
        <v>3</v>
      </c>
      <c r="J7" s="5">
        <f t="shared" si="0"/>
        <v>59</v>
      </c>
    </row>
    <row r="8" spans="1:10" ht="16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6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2" customFormat="1" ht="16.5">
      <c r="A11" s="2" t="s">
        <v>11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s="2" customFormat="1" ht="16.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3" customFormat="1" ht="48.7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>
        <v>90210</v>
      </c>
      <c r="J13" s="4" t="s">
        <v>8</v>
      </c>
    </row>
    <row r="14" spans="1:10" s="2" customFormat="1" ht="16.5">
      <c r="A14" s="5" t="s">
        <v>9</v>
      </c>
      <c r="B14" s="7">
        <f>B5/$J5</f>
        <v>0.26666666666666666</v>
      </c>
      <c r="C14" s="7">
        <f aca="true" t="shared" si="1" ref="C14:J15">C5/$J5</f>
        <v>0.4666666666666667</v>
      </c>
      <c r="D14" s="7">
        <f t="shared" si="1"/>
        <v>0.06666666666666667</v>
      </c>
      <c r="E14" s="7">
        <f t="shared" si="1"/>
        <v>0.06666666666666667</v>
      </c>
      <c r="F14" s="7">
        <f t="shared" si="1"/>
        <v>0.06666666666666667</v>
      </c>
      <c r="G14" s="7">
        <f t="shared" si="1"/>
        <v>0.06666666666666667</v>
      </c>
      <c r="H14" s="7">
        <f t="shared" si="1"/>
        <v>0</v>
      </c>
      <c r="I14" s="7">
        <f t="shared" si="1"/>
        <v>0</v>
      </c>
      <c r="J14" s="7">
        <f t="shared" si="1"/>
        <v>1</v>
      </c>
    </row>
    <row r="15" spans="1:10" s="2" customFormat="1" ht="16.5">
      <c r="A15" s="5" t="s">
        <v>10</v>
      </c>
      <c r="B15" s="7">
        <f>B6/$J6</f>
        <v>0.06818181818181818</v>
      </c>
      <c r="C15" s="7">
        <f t="shared" si="1"/>
        <v>0.09090909090909091</v>
      </c>
      <c r="D15" s="7">
        <f t="shared" si="1"/>
        <v>0.09090909090909091</v>
      </c>
      <c r="E15" s="7">
        <f t="shared" si="1"/>
        <v>0.18181818181818182</v>
      </c>
      <c r="F15" s="7">
        <f t="shared" si="1"/>
        <v>0.11363636363636363</v>
      </c>
      <c r="G15" s="7">
        <f t="shared" si="1"/>
        <v>0.36363636363636365</v>
      </c>
      <c r="H15" s="7">
        <f t="shared" si="1"/>
        <v>0.022727272727272728</v>
      </c>
      <c r="I15" s="7">
        <f t="shared" si="1"/>
        <v>0.06818181818181818</v>
      </c>
      <c r="J15" s="7">
        <f t="shared" si="1"/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7" sqref="A27"/>
    </sheetView>
  </sheetViews>
  <sheetFormatPr defaultColWidth="11.421875" defaultRowHeight="12.75"/>
  <cols>
    <col min="1" max="10" width="15.7109375" style="1" customWidth="1"/>
    <col min="11" max="16384" width="9.140625" style="1" customWidth="1"/>
  </cols>
  <sheetData>
    <row r="1" s="18" customFormat="1" ht="21">
      <c r="A1" s="18" t="s">
        <v>21</v>
      </c>
    </row>
    <row r="2" s="14" customFormat="1" ht="16.5">
      <c r="A2" s="15" t="s">
        <v>13</v>
      </c>
    </row>
    <row r="3" s="14" customFormat="1" ht="27.75">
      <c r="A3" s="16" t="s">
        <v>14</v>
      </c>
    </row>
    <row r="4" s="14" customFormat="1" ht="16.5"/>
    <row r="5" s="14" customFormat="1" ht="16.5">
      <c r="A5" s="14" t="s">
        <v>22</v>
      </c>
    </row>
    <row r="6" s="14" customFormat="1" ht="16.5">
      <c r="A6" s="14" t="s">
        <v>15</v>
      </c>
    </row>
    <row r="7" s="14" customFormat="1" ht="16.5"/>
    <row r="8" s="14" customFormat="1" ht="16.5">
      <c r="A8" s="13" t="s">
        <v>20</v>
      </c>
    </row>
    <row r="9" spans="1:10" s="3" customFormat="1" ht="48.7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>
        <v>90210</v>
      </c>
      <c r="J9" s="4" t="s">
        <v>8</v>
      </c>
    </row>
    <row r="10" spans="1:10" s="2" customFormat="1" ht="16.5">
      <c r="A10" s="5" t="s">
        <v>9</v>
      </c>
      <c r="B10" s="5">
        <v>4</v>
      </c>
      <c r="C10" s="5">
        <v>7</v>
      </c>
      <c r="D10" s="5">
        <v>1</v>
      </c>
      <c r="E10" s="5">
        <v>1</v>
      </c>
      <c r="F10" s="5">
        <v>1</v>
      </c>
      <c r="G10" s="5">
        <v>1</v>
      </c>
      <c r="H10" s="5">
        <v>0</v>
      </c>
      <c r="I10" s="5">
        <v>0</v>
      </c>
      <c r="J10" s="5">
        <f>SUM(B10:I10)</f>
        <v>15</v>
      </c>
    </row>
    <row r="11" spans="1:10" s="2" customFormat="1" ht="16.5">
      <c r="A11" s="5" t="s">
        <v>10</v>
      </c>
      <c r="B11" s="5">
        <v>3</v>
      </c>
      <c r="C11" s="5">
        <v>4</v>
      </c>
      <c r="D11" s="5">
        <v>4</v>
      </c>
      <c r="E11" s="5">
        <v>8</v>
      </c>
      <c r="F11" s="5">
        <v>5</v>
      </c>
      <c r="G11" s="5">
        <v>16</v>
      </c>
      <c r="H11" s="5">
        <v>1</v>
      </c>
      <c r="I11" s="5">
        <v>3</v>
      </c>
      <c r="J11" s="5">
        <f>SUM(B11:I11)</f>
        <v>44</v>
      </c>
    </row>
    <row r="12" spans="1:10" ht="16.5">
      <c r="A12" s="5" t="s">
        <v>16</v>
      </c>
      <c r="B12" s="5">
        <f aca="true" t="shared" si="0" ref="B12:J12">B10+B11</f>
        <v>7</v>
      </c>
      <c r="C12" s="5">
        <f t="shared" si="0"/>
        <v>11</v>
      </c>
      <c r="D12" s="5">
        <f t="shared" si="0"/>
        <v>5</v>
      </c>
      <c r="E12" s="5">
        <f t="shared" si="0"/>
        <v>9</v>
      </c>
      <c r="F12" s="5">
        <f t="shared" si="0"/>
        <v>6</v>
      </c>
      <c r="G12" s="5">
        <f t="shared" si="0"/>
        <v>17</v>
      </c>
      <c r="H12" s="5">
        <f t="shared" si="0"/>
        <v>1</v>
      </c>
      <c r="I12" s="5">
        <f t="shared" si="0"/>
        <v>3</v>
      </c>
      <c r="J12" s="5">
        <f t="shared" si="0"/>
        <v>59</v>
      </c>
    </row>
    <row r="13" spans="1:10" ht="16.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6.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ht="16.5">
      <c r="A15" s="13" t="s">
        <v>17</v>
      </c>
    </row>
    <row r="16" spans="1:10" s="9" customFormat="1" ht="48.7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>
        <v>90210</v>
      </c>
      <c r="J16" s="8" t="s">
        <v>8</v>
      </c>
    </row>
    <row r="17" spans="1:10" s="9" customFormat="1" ht="16.5">
      <c r="A17" s="10" t="s">
        <v>9</v>
      </c>
      <c r="B17" s="11">
        <f aca="true" t="shared" si="1" ref="B17:J17">B$12*$J10/$J$12</f>
        <v>1.7796610169491525</v>
      </c>
      <c r="C17" s="11">
        <f t="shared" si="1"/>
        <v>2.7966101694915255</v>
      </c>
      <c r="D17" s="11">
        <f t="shared" si="1"/>
        <v>1.271186440677966</v>
      </c>
      <c r="E17" s="11">
        <f t="shared" si="1"/>
        <v>2.288135593220339</v>
      </c>
      <c r="F17" s="11">
        <f t="shared" si="1"/>
        <v>1.5254237288135593</v>
      </c>
      <c r="G17" s="11">
        <f t="shared" si="1"/>
        <v>4.322033898305085</v>
      </c>
      <c r="H17" s="11">
        <f t="shared" si="1"/>
        <v>0.2542372881355932</v>
      </c>
      <c r="I17" s="11">
        <f t="shared" si="1"/>
        <v>0.7627118644067796</v>
      </c>
      <c r="J17" s="12">
        <f t="shared" si="1"/>
        <v>15</v>
      </c>
    </row>
    <row r="18" spans="1:10" s="9" customFormat="1" ht="16.5">
      <c r="A18" s="10" t="s">
        <v>10</v>
      </c>
      <c r="B18" s="11">
        <f aca="true" t="shared" si="2" ref="B18:J18">B$12*$J11/$J$12</f>
        <v>5.220338983050848</v>
      </c>
      <c r="C18" s="11">
        <f t="shared" si="2"/>
        <v>8.203389830508474</v>
      </c>
      <c r="D18" s="11">
        <f t="shared" si="2"/>
        <v>3.7288135593220337</v>
      </c>
      <c r="E18" s="11">
        <f t="shared" si="2"/>
        <v>6.711864406779661</v>
      </c>
      <c r="F18" s="11">
        <f t="shared" si="2"/>
        <v>4.47457627118644</v>
      </c>
      <c r="G18" s="11">
        <f t="shared" si="2"/>
        <v>12.677966101694915</v>
      </c>
      <c r="H18" s="11">
        <f t="shared" si="2"/>
        <v>0.7457627118644068</v>
      </c>
      <c r="I18" s="11">
        <f t="shared" si="2"/>
        <v>2.23728813559322</v>
      </c>
      <c r="J18" s="12">
        <f t="shared" si="2"/>
        <v>44</v>
      </c>
    </row>
    <row r="19" spans="1:10" s="9" customFormat="1" ht="16.5">
      <c r="A19" s="10" t="s">
        <v>16</v>
      </c>
      <c r="B19" s="11">
        <f aca="true" t="shared" si="3" ref="B19:J19">B$12*$J12/$J$12</f>
        <v>7</v>
      </c>
      <c r="C19" s="11">
        <f t="shared" si="3"/>
        <v>11</v>
      </c>
      <c r="D19" s="11">
        <f t="shared" si="3"/>
        <v>5</v>
      </c>
      <c r="E19" s="11">
        <f t="shared" si="3"/>
        <v>9</v>
      </c>
      <c r="F19" s="11">
        <f t="shared" si="3"/>
        <v>6</v>
      </c>
      <c r="G19" s="11">
        <f t="shared" si="3"/>
        <v>17</v>
      </c>
      <c r="H19" s="11">
        <f t="shared" si="3"/>
        <v>1</v>
      </c>
      <c r="I19" s="11">
        <f t="shared" si="3"/>
        <v>3</v>
      </c>
      <c r="J19" s="12">
        <f t="shared" si="3"/>
        <v>59</v>
      </c>
    </row>
    <row r="21" ht="16.5">
      <c r="A21" s="1" t="s">
        <v>24</v>
      </c>
    </row>
    <row r="23" ht="16.5">
      <c r="A23" s="2" t="s">
        <v>18</v>
      </c>
    </row>
    <row r="24" spans="1:2" ht="21">
      <c r="A24" s="20">
        <f>CHITEST(B10:I11,B17:I18)</f>
        <v>0.010824602610229479</v>
      </c>
      <c r="B24" s="2" t="s">
        <v>25</v>
      </c>
    </row>
    <row r="26" ht="16.5">
      <c r="A26" s="19" t="s">
        <v>19</v>
      </c>
    </row>
    <row r="27" ht="16.5">
      <c r="A27" s="19" t="s">
        <v>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CAUP</dc:creator>
  <cp:keywords/>
  <dc:description/>
  <cp:lastModifiedBy>S Campbell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